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5280" windowHeight="13980" activeTab="2"/>
  </bookViews>
  <sheets>
    <sheet name="DA Perk IC 15-C01-016 Base Allc" sheetId="1" r:id="rId1"/>
    <sheet name="DA Perk IC 15-C01-016 Supl Reqs" sheetId="2" r:id="rId2"/>
    <sheet name="DA Perk IC 15-C01-016 Combined" sheetId="3" r:id="rId3"/>
  </sheets>
  <definedNames>
    <definedName name="_xlnm.Print_Area" localSheetId="0">'DA Perk IC 15-C01-016 Base Allc'!$A$1:$N$33</definedName>
    <definedName name="_xlnm.Print_Area" localSheetId="1">'DA Perk IC 15-C01-016 Supl Reqs'!$A$1:$N$32</definedName>
  </definedNames>
  <calcPr fullCalcOnLoad="1"/>
</workbook>
</file>

<file path=xl/sharedStrings.xml><?xml version="1.0" encoding="utf-8"?>
<sst xmlns="http://schemas.openxmlformats.org/spreadsheetml/2006/main" count="235" uniqueCount="67">
  <si>
    <t>Program Name</t>
  </si>
  <si>
    <t>Journalism</t>
  </si>
  <si>
    <t>Film/TV Prod.</t>
  </si>
  <si>
    <t>Auto Tech</t>
  </si>
  <si>
    <t>MCNC</t>
  </si>
  <si>
    <t>Prof Photo</t>
  </si>
  <si>
    <t>Graphic Des</t>
  </si>
  <si>
    <t>OBJECT OF EXPEND.</t>
  </si>
  <si>
    <t>Instructional Salaries</t>
  </si>
  <si>
    <t>Non-instructional Salaries</t>
  </si>
  <si>
    <t>Employee Benefits</t>
  </si>
  <si>
    <t>Supplies &amp; Materials</t>
  </si>
  <si>
    <t>Other Operating Exp. &amp; Svcs.</t>
  </si>
  <si>
    <t>Capital Outlay</t>
  </si>
  <si>
    <t>Other Outgo (Students)</t>
  </si>
  <si>
    <t>Health Tech</t>
  </si>
  <si>
    <t>Nursing</t>
  </si>
  <si>
    <t>Massage Ther</t>
  </si>
  <si>
    <t>Paralegal</t>
  </si>
  <si>
    <t>OTI - Spec. Pops.</t>
  </si>
  <si>
    <t>CIS:Sec./Forens.</t>
  </si>
  <si>
    <t>&lt;5% Admin</t>
  </si>
  <si>
    <t>Child Dev</t>
  </si>
  <si>
    <t>CAD</t>
  </si>
  <si>
    <t>Admin of Justice</t>
  </si>
  <si>
    <t>MLT</t>
  </si>
  <si>
    <t>Animation</t>
  </si>
  <si>
    <t>ACCT CODE</t>
  </si>
  <si>
    <t>Fund</t>
  </si>
  <si>
    <t>Organization</t>
  </si>
  <si>
    <t>TOTAL</t>
  </si>
  <si>
    <t>030300</t>
  </si>
  <si>
    <t>060200</t>
  </si>
  <si>
    <t>060420</t>
  </si>
  <si>
    <t>061440</t>
  </si>
  <si>
    <t>070800</t>
  </si>
  <si>
    <t>094800</t>
  </si>
  <si>
    <t>095300</t>
  </si>
  <si>
    <t>095600</t>
  </si>
  <si>
    <t>101200</t>
  </si>
  <si>
    <t>103000</t>
  </si>
  <si>
    <t>120500</t>
  </si>
  <si>
    <t>120800</t>
  </si>
  <si>
    <t>123000</t>
  </si>
  <si>
    <t>126200</t>
  </si>
  <si>
    <t>130500</t>
  </si>
  <si>
    <t>140200</t>
  </si>
  <si>
    <t>210500</t>
  </si>
  <si>
    <t>INDEX</t>
  </si>
  <si>
    <t>TOP/Program Code</t>
  </si>
  <si>
    <t>CTE Prog Improv</t>
  </si>
  <si>
    <t>REQUESTS</t>
  </si>
  <si>
    <t>DE ANZA</t>
  </si>
  <si>
    <t>PERKINS IC</t>
  </si>
  <si>
    <t xml:space="preserve">Env. Res. Mgmt. </t>
  </si>
  <si>
    <t>SUPPLEMENTAL</t>
  </si>
  <si>
    <t>709000</t>
  </si>
  <si>
    <t>BASE ALLOCATION</t>
  </si>
  <si>
    <t>No Request</t>
  </si>
  <si>
    <t>CONSOLIDATED</t>
  </si>
  <si>
    <t>Total 2015-2016 Base Allocation</t>
  </si>
  <si>
    <t>2015-16</t>
  </si>
  <si>
    <t>Total 2015-2016 Supplemental Request</t>
  </si>
  <si>
    <t>Film/TV: Prod.</t>
  </si>
  <si>
    <t>Film/TV: Anim.</t>
  </si>
  <si>
    <t>CIS:Sec./Net.</t>
  </si>
  <si>
    <t>Total 2015-2016 Perkins IC Request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</si>
</sst>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0"/>
      <name val="Arial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name val="Geneva"/>
      <family val="0"/>
    </font>
    <font>
      <b/>
      <i/>
      <u val="single"/>
      <sz val="9"/>
      <name val="Geneva"/>
      <family val="0"/>
    </font>
    <font>
      <sz val="9"/>
      <name val="Geneva"/>
      <family val="0"/>
    </font>
    <font>
      <b/>
      <sz val="10"/>
      <name val="Geneva"/>
      <family val="0"/>
    </font>
    <font>
      <b/>
      <sz val="12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Black"/>
      <family val="2"/>
    </font>
    <font>
      <b/>
      <sz val="14"/>
      <name val="Geneva"/>
      <family val="0"/>
    </font>
    <font>
      <b/>
      <i/>
      <sz val="12"/>
      <name val="Geneva"/>
      <family val="0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3" borderId="12" xfId="0" applyFill="1" applyBorder="1" applyAlignment="1">
      <alignment/>
    </xf>
    <xf numFmtId="0" fontId="0" fillId="34" borderId="0" xfId="0" applyFill="1" applyBorder="1" applyAlignment="1">
      <alignment/>
    </xf>
    <xf numFmtId="170" fontId="0" fillId="0" borderId="0" xfId="0" applyNumberFormat="1" applyAlignment="1">
      <alignment/>
    </xf>
    <xf numFmtId="168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33" borderId="14" xfId="0" applyFont="1" applyFill="1" applyBorder="1" applyAlignment="1">
      <alignment/>
    </xf>
    <xf numFmtId="49" fontId="3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33" borderId="15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168" fontId="0" fillId="0" borderId="15" xfId="0" applyNumberForma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Continuous" wrapText="1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35" borderId="0" xfId="0" applyFill="1" applyBorder="1" applyAlignment="1">
      <alignment/>
    </xf>
    <xf numFmtId="0" fontId="3" fillId="35" borderId="19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6" fillId="35" borderId="22" xfId="0" applyFont="1" applyFill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5" fillId="33" borderId="22" xfId="0" applyFont="1" applyFill="1" applyBorder="1" applyAlignment="1">
      <alignment/>
    </xf>
    <xf numFmtId="0" fontId="1" fillId="0" borderId="22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168" fontId="0" fillId="0" borderId="20" xfId="0" applyNumberFormat="1" applyFill="1" applyBorder="1" applyAlignment="1">
      <alignment/>
    </xf>
    <xf numFmtId="49" fontId="3" fillId="0" borderId="23" xfId="0" applyNumberFormat="1" applyFont="1" applyBorder="1" applyAlignment="1">
      <alignment horizontal="center"/>
    </xf>
    <xf numFmtId="0" fontId="7" fillId="36" borderId="18" xfId="0" applyFont="1" applyFill="1" applyBorder="1" applyAlignment="1">
      <alignment horizontal="centerContinuous" wrapText="1"/>
    </xf>
    <xf numFmtId="0" fontId="7" fillId="36" borderId="20" xfId="0" applyFont="1" applyFill="1" applyBorder="1" applyAlignment="1">
      <alignment horizontal="centerContinuous" wrapText="1"/>
    </xf>
    <xf numFmtId="0" fontId="7" fillId="36" borderId="23" xfId="0" applyFont="1" applyFill="1" applyBorder="1" applyAlignment="1">
      <alignment horizontal="centerContinuous" wrapText="1"/>
    </xf>
    <xf numFmtId="0" fontId="7" fillId="36" borderId="22" xfId="0" applyFont="1" applyFill="1" applyBorder="1" applyAlignment="1">
      <alignment horizontal="centerContinuous" wrapText="1"/>
    </xf>
    <xf numFmtId="0" fontId="12" fillId="36" borderId="20" xfId="0" applyFont="1" applyFill="1" applyBorder="1" applyAlignment="1">
      <alignment horizontal="centerContinuous" wrapText="1"/>
    </xf>
    <xf numFmtId="168" fontId="0" fillId="0" borderId="19" xfId="44" applyNumberFormat="1" applyFont="1" applyBorder="1" applyAlignment="1">
      <alignment/>
    </xf>
    <xf numFmtId="168" fontId="0" fillId="0" borderId="15" xfId="44" applyNumberFormat="1" applyFont="1" applyBorder="1" applyAlignment="1">
      <alignment/>
    </xf>
    <xf numFmtId="168" fontId="0" fillId="0" borderId="15" xfId="44" applyNumberFormat="1" applyFont="1" applyFill="1" applyBorder="1" applyAlignment="1">
      <alignment/>
    </xf>
    <xf numFmtId="168" fontId="0" fillId="0" borderId="20" xfId="44" applyNumberFormat="1" applyFont="1" applyFill="1" applyBorder="1" applyAlignment="1">
      <alignment/>
    </xf>
    <xf numFmtId="168" fontId="0" fillId="0" borderId="14" xfId="44" applyNumberFormat="1" applyFont="1" applyFill="1" applyBorder="1" applyAlignment="1">
      <alignment/>
    </xf>
    <xf numFmtId="168" fontId="0" fillId="0" borderId="20" xfId="44" applyNumberFormat="1" applyFont="1" applyBorder="1" applyAlignment="1">
      <alignment/>
    </xf>
    <xf numFmtId="168" fontId="0" fillId="0" borderId="14" xfId="44" applyNumberFormat="1" applyFont="1" applyBorder="1" applyAlignment="1">
      <alignment/>
    </xf>
    <xf numFmtId="168" fontId="15" fillId="36" borderId="20" xfId="0" applyNumberFormat="1" applyFont="1" applyFill="1" applyBorder="1" applyAlignment="1">
      <alignment horizontal="centerContinuous" wrapText="1"/>
    </xf>
    <xf numFmtId="168" fontId="16" fillId="36" borderId="20" xfId="0" applyNumberFormat="1" applyFont="1" applyFill="1" applyBorder="1" applyAlignment="1">
      <alignment horizontal="centerContinuous" wrapText="1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168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168" fontId="13" fillId="0" borderId="0" xfId="44" applyNumberFormat="1" applyFont="1" applyFill="1" applyBorder="1" applyAlignment="1">
      <alignment/>
    </xf>
    <xf numFmtId="0" fontId="3" fillId="0" borderId="24" xfId="0" applyFont="1" applyBorder="1" applyAlignment="1">
      <alignment horizontal="right"/>
    </xf>
    <xf numFmtId="0" fontId="0" fillId="33" borderId="25" xfId="0" applyFill="1" applyBorder="1" applyAlignment="1">
      <alignment/>
    </xf>
    <xf numFmtId="168" fontId="6" fillId="0" borderId="26" xfId="44" applyNumberFormat="1" applyFont="1" applyBorder="1" applyAlignment="1">
      <alignment/>
    </xf>
    <xf numFmtId="168" fontId="6" fillId="0" borderId="27" xfId="44" applyNumberFormat="1" applyFont="1" applyBorder="1" applyAlignment="1">
      <alignment/>
    </xf>
    <xf numFmtId="168" fontId="6" fillId="0" borderId="28" xfId="44" applyNumberFormat="1" applyFont="1" applyBorder="1" applyAlignment="1">
      <alignment/>
    </xf>
    <xf numFmtId="168" fontId="6" fillId="0" borderId="24" xfId="0" applyNumberFormat="1" applyFont="1" applyFill="1" applyBorder="1" applyAlignment="1">
      <alignment/>
    </xf>
    <xf numFmtId="0" fontId="0" fillId="0" borderId="24" xfId="0" applyBorder="1" applyAlignment="1">
      <alignment/>
    </xf>
    <xf numFmtId="168" fontId="17" fillId="0" borderId="0" xfId="0" applyNumberFormat="1" applyFont="1" applyBorder="1" applyAlignment="1">
      <alignment/>
    </xf>
    <xf numFmtId="168" fontId="18" fillId="0" borderId="0" xfId="0" applyNumberFormat="1" applyFont="1" applyBorder="1" applyAlignment="1">
      <alignment/>
    </xf>
    <xf numFmtId="168" fontId="6" fillId="0" borderId="27" xfId="0" applyNumberFormat="1" applyFont="1" applyFill="1" applyBorder="1" applyAlignment="1">
      <alignment/>
    </xf>
    <xf numFmtId="0" fontId="0" fillId="36" borderId="25" xfId="0" applyFill="1" applyBorder="1" applyAlignment="1">
      <alignment/>
    </xf>
    <xf numFmtId="168" fontId="11" fillId="36" borderId="28" xfId="0" applyNumberFormat="1" applyFont="1" applyFill="1" applyBorder="1" applyAlignment="1">
      <alignment horizontal="centerContinuous" wrapText="1"/>
    </xf>
    <xf numFmtId="0" fontId="0" fillId="0" borderId="29" xfId="0" applyBorder="1" applyAlignment="1">
      <alignment/>
    </xf>
    <xf numFmtId="0" fontId="3" fillId="0" borderId="16" xfId="0" applyFont="1" applyFill="1" applyBorder="1" applyAlignment="1">
      <alignment horizontal="center"/>
    </xf>
    <xf numFmtId="168" fontId="6" fillId="0" borderId="30" xfId="44" applyNumberFormat="1" applyFont="1" applyBorder="1" applyAlignment="1">
      <alignment/>
    </xf>
    <xf numFmtId="168" fontId="6" fillId="0" borderId="3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0" fillId="0" borderId="0" xfId="0" applyFill="1" applyBorder="1" applyAlignment="1">
      <alignment/>
    </xf>
    <xf numFmtId="168" fontId="0" fillId="0" borderId="19" xfId="44" applyNumberFormat="1" applyFont="1" applyFill="1" applyBorder="1" applyAlignment="1">
      <alignment/>
    </xf>
    <xf numFmtId="168" fontId="11" fillId="36" borderId="24" xfId="0" applyNumberFormat="1" applyFont="1" applyFill="1" applyBorder="1" applyAlignment="1">
      <alignment horizontal="centerContinuous" wrapText="1"/>
    </xf>
    <xf numFmtId="168" fontId="0" fillId="0" borderId="23" xfId="44" applyNumberFormat="1" applyFont="1" applyBorder="1" applyAlignment="1">
      <alignment/>
    </xf>
    <xf numFmtId="168" fontId="0" fillId="0" borderId="23" xfId="44" applyNumberFormat="1" applyFont="1" applyFill="1" applyBorder="1" applyAlignment="1">
      <alignment/>
    </xf>
    <xf numFmtId="168" fontId="0" fillId="0" borderId="23" xfId="0" applyNumberFormat="1" applyFill="1" applyBorder="1" applyAlignment="1">
      <alignment/>
    </xf>
    <xf numFmtId="168" fontId="6" fillId="0" borderId="31" xfId="44" applyNumberFormat="1" applyFont="1" applyBorder="1" applyAlignment="1">
      <alignment/>
    </xf>
    <xf numFmtId="168" fontId="15" fillId="36" borderId="13" xfId="0" applyNumberFormat="1" applyFont="1" applyFill="1" applyBorder="1" applyAlignment="1">
      <alignment horizontal="centerContinuous" wrapText="1"/>
    </xf>
    <xf numFmtId="168" fontId="16" fillId="36" borderId="18" xfId="0" applyNumberFormat="1" applyFont="1" applyFill="1" applyBorder="1" applyAlignment="1">
      <alignment horizontal="centerContinuous" wrapText="1"/>
    </xf>
    <xf numFmtId="168" fontId="15" fillId="36" borderId="14" xfId="0" applyNumberFormat="1" applyFont="1" applyFill="1" applyBorder="1" applyAlignment="1">
      <alignment horizontal="centerContinuous" wrapText="1"/>
    </xf>
    <xf numFmtId="0" fontId="0" fillId="36" borderId="32" xfId="0" applyFill="1" applyBorder="1" applyAlignment="1">
      <alignment/>
    </xf>
    <xf numFmtId="0" fontId="3" fillId="0" borderId="33" xfId="0" applyFont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33" borderId="23" xfId="0" applyFont="1" applyFill="1" applyBorder="1" applyAlignment="1">
      <alignment/>
    </xf>
    <xf numFmtId="0" fontId="7" fillId="36" borderId="13" xfId="0" applyFont="1" applyFill="1" applyBorder="1" applyAlignment="1">
      <alignment horizontal="centerContinuous" wrapText="1"/>
    </xf>
    <xf numFmtId="0" fontId="7" fillId="36" borderId="14" xfId="0" applyFont="1" applyFill="1" applyBorder="1" applyAlignment="1">
      <alignment horizontal="centerContinuous" wrapText="1"/>
    </xf>
    <xf numFmtId="0" fontId="7" fillId="36" borderId="11" xfId="0" applyFont="1" applyFill="1" applyBorder="1" applyAlignment="1">
      <alignment horizontal="centerContinuous" wrapText="1"/>
    </xf>
    <xf numFmtId="0" fontId="12" fillId="36" borderId="14" xfId="0" applyFont="1" applyFill="1" applyBorder="1" applyAlignment="1">
      <alignment horizontal="centerContinuous" wrapText="1"/>
    </xf>
    <xf numFmtId="0" fontId="5" fillId="33" borderId="14" xfId="0" applyFont="1" applyFill="1" applyBorder="1" applyAlignment="1">
      <alignment horizontal="centerContinuous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0">
      <selection activeCell="H31" sqref="H31"/>
    </sheetView>
  </sheetViews>
  <sheetFormatPr defaultColWidth="11.57421875" defaultRowHeight="12.75"/>
  <cols>
    <col min="1" max="1" width="12.421875" style="0" customWidth="1"/>
    <col min="2" max="2" width="23.7109375" style="0" customWidth="1"/>
    <col min="3" max="3" width="1.28515625" style="10" customWidth="1"/>
    <col min="4" max="8" width="13.8515625" style="0" customWidth="1"/>
    <col min="9" max="9" width="14.421875" style="0" customWidth="1"/>
    <col min="10" max="13" width="13.8515625" style="0" customWidth="1"/>
    <col min="14" max="14" width="15.7109375" style="0" customWidth="1"/>
    <col min="15" max="15" width="11.8515625" style="0" customWidth="1"/>
    <col min="16" max="16384" width="11.421875" style="0" customWidth="1"/>
  </cols>
  <sheetData>
    <row r="1" spans="1:14" s="3" customFormat="1" ht="19.5" customHeight="1">
      <c r="A1" s="1"/>
      <c r="B1" s="48" t="s">
        <v>0</v>
      </c>
      <c r="C1" s="11"/>
      <c r="D1" s="28" t="s">
        <v>54</v>
      </c>
      <c r="E1" s="29" t="s">
        <v>1</v>
      </c>
      <c r="F1" s="29" t="s">
        <v>63</v>
      </c>
      <c r="G1" s="29" t="s">
        <v>64</v>
      </c>
      <c r="H1" s="29" t="s">
        <v>65</v>
      </c>
      <c r="I1" s="29" t="s">
        <v>3</v>
      </c>
      <c r="J1" s="29" t="s">
        <v>23</v>
      </c>
      <c r="K1" s="29" t="s">
        <v>4</v>
      </c>
      <c r="L1" s="30" t="s">
        <v>5</v>
      </c>
      <c r="M1" s="16" t="s">
        <v>6</v>
      </c>
      <c r="N1" s="54" t="s">
        <v>25</v>
      </c>
    </row>
    <row r="2" spans="1:14" s="3" customFormat="1" ht="19.5" customHeight="1">
      <c r="A2" s="4"/>
      <c r="B2" s="49" t="s">
        <v>48</v>
      </c>
      <c r="C2" s="42"/>
      <c r="D2" s="43"/>
      <c r="E2" s="44"/>
      <c r="F2" s="44"/>
      <c r="G2" s="44"/>
      <c r="H2" s="44"/>
      <c r="I2" s="44"/>
      <c r="J2" s="44"/>
      <c r="K2" s="44"/>
      <c r="L2" s="45"/>
      <c r="M2" s="47"/>
      <c r="N2" s="45"/>
    </row>
    <row r="3" spans="1:14" s="3" customFormat="1" ht="19.5" customHeight="1">
      <c r="A3" s="4"/>
      <c r="B3" s="50" t="s">
        <v>28</v>
      </c>
      <c r="C3" s="2"/>
      <c r="D3" s="39">
        <v>135016</v>
      </c>
      <c r="E3" s="39">
        <v>135016</v>
      </c>
      <c r="F3" s="39">
        <v>135016</v>
      </c>
      <c r="G3" s="39">
        <v>135016</v>
      </c>
      <c r="H3" s="39">
        <v>135016</v>
      </c>
      <c r="I3" s="39">
        <v>135016</v>
      </c>
      <c r="J3" s="39">
        <v>135016</v>
      </c>
      <c r="K3" s="39">
        <v>135016</v>
      </c>
      <c r="L3" s="39">
        <v>135016</v>
      </c>
      <c r="M3" s="39">
        <v>135016</v>
      </c>
      <c r="N3" s="39">
        <v>135016</v>
      </c>
    </row>
    <row r="4" spans="1:14" s="3" customFormat="1" ht="19.5" customHeight="1">
      <c r="A4" s="4"/>
      <c r="B4" s="50" t="s">
        <v>29</v>
      </c>
      <c r="C4" s="2"/>
      <c r="D4" s="39">
        <v>237044</v>
      </c>
      <c r="E4" s="40">
        <v>237045</v>
      </c>
      <c r="F4" s="40">
        <v>237046</v>
      </c>
      <c r="G4" s="40">
        <v>237078</v>
      </c>
      <c r="H4" s="40">
        <v>237049</v>
      </c>
      <c r="I4" s="40">
        <v>237050</v>
      </c>
      <c r="J4" s="40">
        <v>237071</v>
      </c>
      <c r="K4" s="40">
        <v>237051</v>
      </c>
      <c r="L4" s="41">
        <v>237052</v>
      </c>
      <c r="M4" s="17">
        <v>237053</v>
      </c>
      <c r="N4" s="55">
        <v>237054</v>
      </c>
    </row>
    <row r="5" spans="1:14" s="3" customFormat="1" ht="19.5" customHeight="1">
      <c r="A5" s="4"/>
      <c r="B5" s="50" t="s">
        <v>49</v>
      </c>
      <c r="C5" s="2"/>
      <c r="D5" s="31" t="s">
        <v>31</v>
      </c>
      <c r="E5" s="21" t="s">
        <v>32</v>
      </c>
      <c r="F5" s="21" t="s">
        <v>33</v>
      </c>
      <c r="G5" s="21" t="s">
        <v>34</v>
      </c>
      <c r="H5" s="21" t="s">
        <v>35</v>
      </c>
      <c r="I5" s="21" t="s">
        <v>36</v>
      </c>
      <c r="J5" s="21" t="s">
        <v>37</v>
      </c>
      <c r="K5" s="21" t="s">
        <v>38</v>
      </c>
      <c r="L5" s="32" t="s">
        <v>39</v>
      </c>
      <c r="M5" s="18" t="s">
        <v>40</v>
      </c>
      <c r="N5" s="56" t="s">
        <v>41</v>
      </c>
    </row>
    <row r="6" spans="1:14" s="6" customFormat="1" ht="19.5" customHeight="1">
      <c r="A6" s="5" t="s">
        <v>27</v>
      </c>
      <c r="B6" s="51" t="s">
        <v>7</v>
      </c>
      <c r="C6" s="2"/>
      <c r="D6" s="33"/>
      <c r="E6" s="24"/>
      <c r="F6" s="22"/>
      <c r="G6" s="22"/>
      <c r="H6" s="22"/>
      <c r="I6" s="22"/>
      <c r="J6" s="25"/>
      <c r="K6" s="22"/>
      <c r="L6" s="34"/>
      <c r="M6" s="19"/>
      <c r="N6" s="34"/>
    </row>
    <row r="7" spans="1:14" s="9" customFormat="1" ht="6.75" customHeight="1">
      <c r="A7" s="7"/>
      <c r="B7" s="52"/>
      <c r="C7" s="8"/>
      <c r="D7" s="35"/>
      <c r="E7" s="23"/>
      <c r="F7" s="23"/>
      <c r="G7" s="23"/>
      <c r="H7" s="23"/>
      <c r="I7" s="23"/>
      <c r="J7" s="23"/>
      <c r="K7" s="23"/>
      <c r="L7" s="36"/>
      <c r="M7" s="20"/>
      <c r="N7" s="36"/>
    </row>
    <row r="8" spans="1:14" s="6" customFormat="1" ht="19.5" customHeight="1">
      <c r="A8" s="4">
        <v>1000</v>
      </c>
      <c r="B8" s="53" t="s">
        <v>8</v>
      </c>
      <c r="C8" s="2"/>
      <c r="D8" s="64"/>
      <c r="E8" s="65"/>
      <c r="F8" s="66"/>
      <c r="G8" s="66"/>
      <c r="H8" s="65"/>
      <c r="I8" s="66"/>
      <c r="J8" s="66"/>
      <c r="K8" s="66"/>
      <c r="L8" s="67"/>
      <c r="M8" s="68"/>
      <c r="N8" s="57"/>
    </row>
    <row r="9" spans="1:14" s="6" customFormat="1" ht="19.5" customHeight="1">
      <c r="A9" s="4">
        <v>2000</v>
      </c>
      <c r="B9" s="53" t="s">
        <v>9</v>
      </c>
      <c r="C9" s="2"/>
      <c r="D9" s="64">
        <v>750</v>
      </c>
      <c r="E9" s="65">
        <v>4000</v>
      </c>
      <c r="F9" s="66">
        <v>5000</v>
      </c>
      <c r="G9" s="66">
        <v>6500</v>
      </c>
      <c r="H9" s="65">
        <v>3000</v>
      </c>
      <c r="I9" s="66">
        <v>4000</v>
      </c>
      <c r="J9" s="66">
        <v>1720</v>
      </c>
      <c r="K9" s="66">
        <v>1510</v>
      </c>
      <c r="L9" s="67">
        <v>4000</v>
      </c>
      <c r="M9" s="68">
        <v>5000</v>
      </c>
      <c r="N9" s="67">
        <v>6500</v>
      </c>
    </row>
    <row r="10" spans="1:15" s="6" customFormat="1" ht="19.5" customHeight="1">
      <c r="A10" s="4">
        <v>3000</v>
      </c>
      <c r="B10" s="53" t="s">
        <v>10</v>
      </c>
      <c r="C10" s="2"/>
      <c r="D10" s="64">
        <v>38</v>
      </c>
      <c r="E10" s="65">
        <v>200</v>
      </c>
      <c r="F10" s="66">
        <v>250</v>
      </c>
      <c r="G10" s="66">
        <v>325</v>
      </c>
      <c r="H10" s="65">
        <v>400</v>
      </c>
      <c r="I10" s="66">
        <v>200</v>
      </c>
      <c r="J10" s="66">
        <v>258</v>
      </c>
      <c r="K10" s="66">
        <v>226</v>
      </c>
      <c r="L10" s="67">
        <v>400</v>
      </c>
      <c r="M10" s="68">
        <v>250</v>
      </c>
      <c r="N10" s="67">
        <v>975</v>
      </c>
      <c r="O10" s="15"/>
    </row>
    <row r="11" spans="1:15" s="6" customFormat="1" ht="19.5" customHeight="1">
      <c r="A11" s="4">
        <v>4000</v>
      </c>
      <c r="B11" s="53" t="s">
        <v>11</v>
      </c>
      <c r="C11" s="2"/>
      <c r="D11" s="64">
        <v>2250</v>
      </c>
      <c r="E11" s="65">
        <v>2500</v>
      </c>
      <c r="F11" s="66">
        <v>2250</v>
      </c>
      <c r="G11" s="66">
        <v>675</v>
      </c>
      <c r="H11" s="65">
        <v>1000</v>
      </c>
      <c r="I11" s="66">
        <v>3000</v>
      </c>
      <c r="J11" s="66">
        <v>1050</v>
      </c>
      <c r="K11" s="66">
        <v>2410</v>
      </c>
      <c r="L11" s="67">
        <v>2100</v>
      </c>
      <c r="M11" s="68"/>
      <c r="N11" s="67">
        <v>625</v>
      </c>
      <c r="O11" s="15"/>
    </row>
    <row r="12" spans="1:15" s="6" customFormat="1" ht="19.5" customHeight="1">
      <c r="A12" s="4">
        <v>5000</v>
      </c>
      <c r="B12" s="53" t="s">
        <v>12</v>
      </c>
      <c r="C12" s="2"/>
      <c r="D12" s="64">
        <v>1500</v>
      </c>
      <c r="E12" s="65">
        <v>800</v>
      </c>
      <c r="F12" s="66">
        <v>2500</v>
      </c>
      <c r="G12" s="66"/>
      <c r="H12" s="65">
        <v>2100</v>
      </c>
      <c r="I12" s="66">
        <v>1300</v>
      </c>
      <c r="J12" s="66">
        <v>1234</v>
      </c>
      <c r="K12" s="66">
        <v>2356</v>
      </c>
      <c r="L12" s="67">
        <v>1500</v>
      </c>
      <c r="M12" s="68">
        <v>2500</v>
      </c>
      <c r="N12" s="67">
        <v>900</v>
      </c>
      <c r="O12" s="15"/>
    </row>
    <row r="13" spans="1:14" s="6" customFormat="1" ht="19.5" customHeight="1">
      <c r="A13" s="4">
        <v>6000</v>
      </c>
      <c r="B13" s="53" t="s">
        <v>13</v>
      </c>
      <c r="C13" s="2"/>
      <c r="D13" s="64">
        <v>2962</v>
      </c>
      <c r="E13" s="65"/>
      <c r="F13" s="66"/>
      <c r="G13" s="66"/>
      <c r="H13" s="65">
        <v>1000</v>
      </c>
      <c r="I13" s="66">
        <v>4000</v>
      </c>
      <c r="J13" s="66">
        <v>5738</v>
      </c>
      <c r="K13" s="66">
        <v>5998</v>
      </c>
      <c r="L13" s="67">
        <v>2000</v>
      </c>
      <c r="M13" s="68">
        <v>2250</v>
      </c>
      <c r="N13" s="57">
        <v>1000</v>
      </c>
    </row>
    <row r="14" spans="1:14" s="6" customFormat="1" ht="19.5" customHeight="1" thickBot="1">
      <c r="A14" s="4">
        <v>7000</v>
      </c>
      <c r="B14" s="53" t="s">
        <v>14</v>
      </c>
      <c r="C14" s="2"/>
      <c r="D14" s="64"/>
      <c r="E14" s="65"/>
      <c r="F14" s="65"/>
      <c r="G14" s="65"/>
      <c r="H14" s="65"/>
      <c r="I14" s="65"/>
      <c r="J14" s="65"/>
      <c r="K14" s="65"/>
      <c r="L14" s="69"/>
      <c r="M14" s="70"/>
      <c r="N14" s="57"/>
    </row>
    <row r="15" spans="1:14" s="6" customFormat="1" ht="19.5" customHeight="1" thickBot="1">
      <c r="A15" s="84"/>
      <c r="B15" s="78" t="s">
        <v>60</v>
      </c>
      <c r="C15" s="79"/>
      <c r="D15" s="80">
        <f aca="true" t="shared" si="0" ref="D15:N15">SUM(D8:D14)</f>
        <v>7500</v>
      </c>
      <c r="E15" s="81">
        <f t="shared" si="0"/>
        <v>7500</v>
      </c>
      <c r="F15" s="81">
        <f t="shared" si="0"/>
        <v>10000</v>
      </c>
      <c r="G15" s="81">
        <f t="shared" si="0"/>
        <v>7500</v>
      </c>
      <c r="H15" s="81">
        <f t="shared" si="0"/>
        <v>7500</v>
      </c>
      <c r="I15" s="81">
        <f t="shared" si="0"/>
        <v>12500</v>
      </c>
      <c r="J15" s="81">
        <f t="shared" si="0"/>
        <v>10000</v>
      </c>
      <c r="K15" s="81">
        <f t="shared" si="0"/>
        <v>12500</v>
      </c>
      <c r="L15" s="81">
        <f t="shared" si="0"/>
        <v>10000</v>
      </c>
      <c r="M15" s="82">
        <f t="shared" si="0"/>
        <v>10000</v>
      </c>
      <c r="N15" s="83">
        <f t="shared" si="0"/>
        <v>10000</v>
      </c>
    </row>
    <row r="16" spans="1:14" ht="19.5" customHeight="1">
      <c r="A16" s="73"/>
      <c r="B16" s="74"/>
      <c r="C16" s="12"/>
      <c r="D16" s="75"/>
      <c r="E16" s="75"/>
      <c r="F16" s="75"/>
      <c r="G16" s="76"/>
      <c r="H16" s="75"/>
      <c r="I16" s="75"/>
      <c r="J16" s="77"/>
      <c r="K16" s="77"/>
      <c r="L16" s="77"/>
      <c r="M16" s="77"/>
      <c r="N16" s="75"/>
    </row>
    <row r="17" spans="1:5" ht="19.5" customHeight="1" thickBot="1">
      <c r="A17" s="6"/>
      <c r="B17" s="6"/>
      <c r="C17" s="12"/>
      <c r="D17" s="6"/>
      <c r="E17" s="6"/>
    </row>
    <row r="18" spans="1:14" ht="19.5" customHeight="1">
      <c r="A18" s="1"/>
      <c r="B18" s="48" t="s">
        <v>0</v>
      </c>
      <c r="C18" s="11"/>
      <c r="D18" s="37" t="s">
        <v>15</v>
      </c>
      <c r="E18" s="29" t="s">
        <v>16</v>
      </c>
      <c r="F18" s="29" t="s">
        <v>17</v>
      </c>
      <c r="G18" s="29" t="s">
        <v>22</v>
      </c>
      <c r="H18" s="29" t="s">
        <v>18</v>
      </c>
      <c r="I18" s="29" t="s">
        <v>24</v>
      </c>
      <c r="J18" s="29" t="s">
        <v>50</v>
      </c>
      <c r="K18" s="29" t="s">
        <v>19</v>
      </c>
      <c r="L18" s="29" t="s">
        <v>21</v>
      </c>
      <c r="M18" s="59" t="s">
        <v>61</v>
      </c>
      <c r="N18" s="59"/>
    </row>
    <row r="19" spans="1:14" ht="19.5" customHeight="1">
      <c r="A19" s="4"/>
      <c r="B19" s="49" t="s">
        <v>48</v>
      </c>
      <c r="C19" s="42"/>
      <c r="D19" s="44"/>
      <c r="E19" s="44"/>
      <c r="F19" s="44"/>
      <c r="G19" s="44"/>
      <c r="H19" s="44"/>
      <c r="I19" s="44"/>
      <c r="J19" s="44"/>
      <c r="K19" s="44"/>
      <c r="L19" s="44"/>
      <c r="M19" s="60" t="s">
        <v>52</v>
      </c>
      <c r="N19" s="60"/>
    </row>
    <row r="20" spans="1:14" ht="19.5" customHeight="1">
      <c r="A20" s="4"/>
      <c r="B20" s="50" t="s">
        <v>28</v>
      </c>
      <c r="C20" s="2"/>
      <c r="D20" s="39">
        <v>135016</v>
      </c>
      <c r="E20" s="39">
        <v>135016</v>
      </c>
      <c r="F20" s="39">
        <v>135016</v>
      </c>
      <c r="G20" s="39">
        <v>135016</v>
      </c>
      <c r="H20" s="39">
        <v>135016</v>
      </c>
      <c r="I20" s="39">
        <v>135016</v>
      </c>
      <c r="J20" s="39">
        <v>135016</v>
      </c>
      <c r="K20" s="39">
        <v>135016</v>
      </c>
      <c r="L20" s="39">
        <v>135016</v>
      </c>
      <c r="M20" s="60" t="s">
        <v>53</v>
      </c>
      <c r="N20" s="60"/>
    </row>
    <row r="21" spans="1:14" ht="19.5" customHeight="1">
      <c r="A21" s="4"/>
      <c r="B21" s="50" t="s">
        <v>29</v>
      </c>
      <c r="C21" s="2"/>
      <c r="D21" s="46">
        <v>237055</v>
      </c>
      <c r="E21" s="40">
        <v>237056</v>
      </c>
      <c r="F21" s="40">
        <v>237057</v>
      </c>
      <c r="G21" s="40">
        <v>237058</v>
      </c>
      <c r="H21" s="40">
        <v>237059</v>
      </c>
      <c r="I21" s="40">
        <v>237060</v>
      </c>
      <c r="J21" s="40">
        <v>210040</v>
      </c>
      <c r="K21" s="40">
        <v>237062</v>
      </c>
      <c r="L21" s="40">
        <v>237063</v>
      </c>
      <c r="M21" s="60" t="s">
        <v>57</v>
      </c>
      <c r="N21" s="60"/>
    </row>
    <row r="22" spans="1:14" ht="19.5" customHeight="1">
      <c r="A22" s="4"/>
      <c r="B22" s="50" t="s">
        <v>49</v>
      </c>
      <c r="C22" s="2"/>
      <c r="D22" s="26" t="s">
        <v>42</v>
      </c>
      <c r="E22" s="21" t="s">
        <v>43</v>
      </c>
      <c r="F22" s="21" t="s">
        <v>44</v>
      </c>
      <c r="G22" s="21" t="s">
        <v>45</v>
      </c>
      <c r="H22" s="21" t="s">
        <v>46</v>
      </c>
      <c r="I22" s="21" t="s">
        <v>47</v>
      </c>
      <c r="J22" s="21" t="s">
        <v>56</v>
      </c>
      <c r="K22" s="21" t="s">
        <v>56</v>
      </c>
      <c r="L22" s="58" t="s">
        <v>56</v>
      </c>
      <c r="M22" s="61" t="s">
        <v>51</v>
      </c>
      <c r="N22" s="62"/>
    </row>
    <row r="23" spans="1:14" ht="19.5" customHeight="1">
      <c r="A23" s="5" t="s">
        <v>27</v>
      </c>
      <c r="B23" s="51" t="s">
        <v>7</v>
      </c>
      <c r="C23" s="2"/>
      <c r="D23" s="25"/>
      <c r="E23" s="22"/>
      <c r="F23" s="22"/>
      <c r="G23" s="22"/>
      <c r="H23" s="22"/>
      <c r="I23" s="22"/>
      <c r="J23" s="22"/>
      <c r="K23" s="22"/>
      <c r="L23" s="22"/>
      <c r="M23" s="63" t="s">
        <v>30</v>
      </c>
      <c r="N23" s="63"/>
    </row>
    <row r="24" spans="1:14" ht="7.5" customHeight="1">
      <c r="A24" s="7"/>
      <c r="B24" s="52"/>
      <c r="C24" s="8"/>
      <c r="D24" s="23"/>
      <c r="E24" s="23"/>
      <c r="F24" s="23"/>
      <c r="G24" s="23"/>
      <c r="H24" s="23"/>
      <c r="I24" s="23"/>
      <c r="J24" s="23"/>
      <c r="K24" s="23"/>
      <c r="L24" s="23"/>
      <c r="M24" s="38"/>
      <c r="N24" s="38"/>
    </row>
    <row r="25" spans="1:14" ht="19.5" customHeight="1">
      <c r="A25" s="4">
        <v>1000</v>
      </c>
      <c r="B25" s="53" t="s">
        <v>8</v>
      </c>
      <c r="C25" s="2"/>
      <c r="D25" s="27"/>
      <c r="E25" s="65"/>
      <c r="F25" s="65"/>
      <c r="G25" s="65">
        <v>4000</v>
      </c>
      <c r="H25" s="65">
        <v>1000</v>
      </c>
      <c r="I25" s="65">
        <v>1000</v>
      </c>
      <c r="J25" s="65"/>
      <c r="K25" s="65">
        <v>5242</v>
      </c>
      <c r="L25" s="65"/>
      <c r="M25" s="71"/>
      <c r="N25" s="72">
        <f aca="true" t="shared" si="1" ref="N25:N31">D8+E8+F8+G8+H8+I8+J8+K8+L8+M8+N8+D25+E25+F25+G25+H25+I25+J25+K25+L25</f>
        <v>11242</v>
      </c>
    </row>
    <row r="26" spans="1:14" ht="19.5" customHeight="1">
      <c r="A26" s="4">
        <v>2000</v>
      </c>
      <c r="B26" s="53" t="s">
        <v>9</v>
      </c>
      <c r="C26" s="2"/>
      <c r="D26" s="27">
        <v>9000</v>
      </c>
      <c r="E26" s="65"/>
      <c r="F26" s="65">
        <v>5000</v>
      </c>
      <c r="G26" s="65">
        <v>960</v>
      </c>
      <c r="H26" s="65"/>
      <c r="I26" s="65"/>
      <c r="J26" s="65">
        <v>48280</v>
      </c>
      <c r="K26" s="65">
        <v>3093</v>
      </c>
      <c r="L26" s="65"/>
      <c r="M26" s="71"/>
      <c r="N26" s="72">
        <f t="shared" si="1"/>
        <v>108313</v>
      </c>
    </row>
    <row r="27" spans="1:14" ht="19.5" customHeight="1">
      <c r="A27" s="4">
        <v>3000</v>
      </c>
      <c r="B27" s="53" t="s">
        <v>10</v>
      </c>
      <c r="C27" s="2"/>
      <c r="D27" s="27">
        <v>990</v>
      </c>
      <c r="E27" s="65"/>
      <c r="F27" s="65">
        <v>500</v>
      </c>
      <c r="G27" s="65">
        <v>528</v>
      </c>
      <c r="H27" s="65">
        <v>100</v>
      </c>
      <c r="I27" s="65">
        <v>100</v>
      </c>
      <c r="J27" s="65">
        <v>20278</v>
      </c>
      <c r="K27" s="65">
        <v>1218</v>
      </c>
      <c r="L27" s="65"/>
      <c r="M27" s="71"/>
      <c r="N27" s="72">
        <f t="shared" si="1"/>
        <v>27236</v>
      </c>
    </row>
    <row r="28" spans="1:14" ht="19.5" customHeight="1">
      <c r="A28" s="4">
        <v>4000</v>
      </c>
      <c r="B28" s="53" t="s">
        <v>11</v>
      </c>
      <c r="C28" s="2"/>
      <c r="D28" s="27">
        <v>1010</v>
      </c>
      <c r="E28" s="65">
        <v>4000</v>
      </c>
      <c r="F28" s="65">
        <v>1000</v>
      </c>
      <c r="G28" s="65">
        <v>1540</v>
      </c>
      <c r="H28" s="65">
        <v>2000</v>
      </c>
      <c r="I28" s="65">
        <v>5800</v>
      </c>
      <c r="J28" s="65">
        <v>1000</v>
      </c>
      <c r="K28" s="65">
        <v>447</v>
      </c>
      <c r="L28" s="65">
        <v>5000</v>
      </c>
      <c r="M28" s="71"/>
      <c r="N28" s="72">
        <f t="shared" si="1"/>
        <v>39657</v>
      </c>
    </row>
    <row r="29" spans="1:14" ht="19.5" customHeight="1">
      <c r="A29" s="4">
        <v>5000</v>
      </c>
      <c r="B29" s="53" t="s">
        <v>12</v>
      </c>
      <c r="C29" s="2"/>
      <c r="D29" s="27">
        <v>1500</v>
      </c>
      <c r="E29" s="65">
        <v>6500</v>
      </c>
      <c r="F29" s="65">
        <v>1000</v>
      </c>
      <c r="G29" s="65">
        <v>5472</v>
      </c>
      <c r="H29" s="65">
        <v>6900</v>
      </c>
      <c r="I29" s="65">
        <v>1500</v>
      </c>
      <c r="J29" s="65">
        <v>9000</v>
      </c>
      <c r="K29" s="65"/>
      <c r="L29" s="65">
        <v>5000</v>
      </c>
      <c r="M29" s="71"/>
      <c r="N29" s="72">
        <f t="shared" si="1"/>
        <v>53562</v>
      </c>
    </row>
    <row r="30" spans="1:14" ht="19.5" customHeight="1">
      <c r="A30" s="4">
        <v>6000</v>
      </c>
      <c r="B30" s="53" t="s">
        <v>13</v>
      </c>
      <c r="C30" s="2"/>
      <c r="D30" s="27"/>
      <c r="E30" s="65">
        <v>2000</v>
      </c>
      <c r="F30" s="65"/>
      <c r="G30" s="65"/>
      <c r="H30" s="65"/>
      <c r="I30" s="65">
        <v>1600</v>
      </c>
      <c r="J30" s="65"/>
      <c r="K30" s="65"/>
      <c r="L30" s="65"/>
      <c r="M30" s="71"/>
      <c r="N30" s="72">
        <f t="shared" si="1"/>
        <v>28548</v>
      </c>
    </row>
    <row r="31" spans="1:14" ht="19.5" customHeight="1" thickBot="1">
      <c r="A31" s="4">
        <v>7000</v>
      </c>
      <c r="B31" s="53" t="s">
        <v>14</v>
      </c>
      <c r="C31" s="2"/>
      <c r="D31" s="27"/>
      <c r="E31" s="27"/>
      <c r="F31" s="27"/>
      <c r="G31" s="27"/>
      <c r="H31" s="27"/>
      <c r="I31" s="27"/>
      <c r="J31" s="27"/>
      <c r="K31" s="27"/>
      <c r="L31" s="27"/>
      <c r="M31" s="71"/>
      <c r="N31" s="72">
        <f t="shared" si="1"/>
        <v>0</v>
      </c>
    </row>
    <row r="32" spans="1:14" ht="19.5" customHeight="1" thickBot="1">
      <c r="A32" s="84"/>
      <c r="B32" s="78" t="s">
        <v>60</v>
      </c>
      <c r="C32" s="79"/>
      <c r="D32" s="87">
        <f aca="true" t="shared" si="2" ref="D32:N32">SUM(D25:D31)</f>
        <v>12500</v>
      </c>
      <c r="E32" s="87">
        <f t="shared" si="2"/>
        <v>12500</v>
      </c>
      <c r="F32" s="87">
        <f t="shared" si="2"/>
        <v>7500</v>
      </c>
      <c r="G32" s="87">
        <f t="shared" si="2"/>
        <v>12500</v>
      </c>
      <c r="H32" s="87">
        <f t="shared" si="2"/>
        <v>10000</v>
      </c>
      <c r="I32" s="81">
        <f t="shared" si="2"/>
        <v>10000</v>
      </c>
      <c r="J32" s="81">
        <f t="shared" si="2"/>
        <v>78558</v>
      </c>
      <c r="K32" s="81">
        <f t="shared" si="2"/>
        <v>10000</v>
      </c>
      <c r="L32" s="81">
        <f t="shared" si="2"/>
        <v>10000</v>
      </c>
      <c r="M32" s="88"/>
      <c r="N32" s="89">
        <f t="shared" si="2"/>
        <v>268558</v>
      </c>
    </row>
    <row r="33" spans="1:14" ht="16.5">
      <c r="A33" s="73"/>
      <c r="B33" s="74"/>
      <c r="C33" s="12"/>
      <c r="D33" s="75"/>
      <c r="E33" s="75"/>
      <c r="F33" s="75"/>
      <c r="G33" s="75"/>
      <c r="H33" s="75"/>
      <c r="I33" s="75"/>
      <c r="J33" s="75"/>
      <c r="K33" s="75"/>
      <c r="L33" s="75"/>
      <c r="M33" s="85"/>
      <c r="N33" s="86"/>
    </row>
    <row r="35" spans="8:14" ht="12">
      <c r="H35" s="14"/>
      <c r="M35" s="13"/>
      <c r="N35" s="14"/>
    </row>
    <row r="36" spans="5:13" ht="12">
      <c r="E36" s="14"/>
      <c r="K36" s="14"/>
      <c r="M36" s="13"/>
    </row>
    <row r="37" ht="12">
      <c r="K37" s="13"/>
    </row>
    <row r="38" ht="12">
      <c r="M38" s="13"/>
    </row>
  </sheetData>
  <sheetProtection/>
  <printOptions horizontalCentered="1"/>
  <pageMargins left="0.2" right="0.2" top="1" bottom="0.5" header="0.5" footer="0.5"/>
  <pageSetup horizontalDpi="600" verticalDpi="600" orientation="landscape" scale="65"/>
  <headerFooter alignWithMargins="0">
    <oddHeader>&amp;LDe Anza College&amp;C&amp;"Arial,Bold"&amp;12Perkins IC 2015-2016
Base Allocation Requests&amp;R&amp;"Arial,Bold"Agreement #15-C01-016</oddHeader>
    <oddFooter>&amp;L&amp;D&amp;CTOTAL AVAILABLE &amp;"Arial,Bold"&amp;12$399,381&amp;RCreated by Margaret Bdzil
Workforce Education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8">
      <selection activeCell="M33" sqref="M33"/>
    </sheetView>
  </sheetViews>
  <sheetFormatPr defaultColWidth="11.57421875" defaultRowHeight="12.75"/>
  <cols>
    <col min="1" max="1" width="12.421875" style="0" customWidth="1"/>
    <col min="2" max="2" width="23.7109375" style="0" customWidth="1"/>
    <col min="3" max="3" width="1.28515625" style="10" customWidth="1"/>
    <col min="4" max="8" width="13.8515625" style="0" customWidth="1"/>
    <col min="9" max="9" width="14.421875" style="0" customWidth="1"/>
    <col min="10" max="13" width="13.8515625" style="0" customWidth="1"/>
    <col min="14" max="14" width="15.7109375" style="0" customWidth="1"/>
    <col min="15" max="15" width="11.8515625" style="0" customWidth="1"/>
    <col min="16" max="16384" width="11.421875" style="0" customWidth="1"/>
  </cols>
  <sheetData>
    <row r="1" spans="1:14" s="3" customFormat="1" ht="19.5" customHeight="1">
      <c r="A1" s="1"/>
      <c r="B1" s="48" t="s">
        <v>0</v>
      </c>
      <c r="C1" s="11"/>
      <c r="D1" s="91" t="s">
        <v>54</v>
      </c>
      <c r="E1" s="37" t="s">
        <v>1</v>
      </c>
      <c r="F1" s="37" t="s">
        <v>63</v>
      </c>
      <c r="G1" s="29" t="s">
        <v>64</v>
      </c>
      <c r="H1" s="29" t="s">
        <v>20</v>
      </c>
      <c r="I1" s="29" t="s">
        <v>3</v>
      </c>
      <c r="J1" s="37" t="s">
        <v>23</v>
      </c>
      <c r="K1" s="29" t="s">
        <v>4</v>
      </c>
      <c r="L1" s="30" t="s">
        <v>5</v>
      </c>
      <c r="M1" s="16" t="s">
        <v>6</v>
      </c>
      <c r="N1" s="54" t="s">
        <v>25</v>
      </c>
    </row>
    <row r="2" spans="1:14" s="3" customFormat="1" ht="19.5" customHeight="1">
      <c r="A2" s="4"/>
      <c r="B2" s="49" t="s">
        <v>48</v>
      </c>
      <c r="C2" s="2"/>
      <c r="D2" s="43"/>
      <c r="E2" s="44"/>
      <c r="F2" s="44"/>
      <c r="G2" s="44"/>
      <c r="H2" s="44"/>
      <c r="I2" s="44"/>
      <c r="J2" s="44"/>
      <c r="K2" s="44"/>
      <c r="L2" s="45"/>
      <c r="M2" s="47"/>
      <c r="N2" s="45"/>
    </row>
    <row r="3" spans="1:14" s="3" customFormat="1" ht="19.5" customHeight="1">
      <c r="A3" s="4"/>
      <c r="B3" s="50" t="s">
        <v>28</v>
      </c>
      <c r="C3" s="2"/>
      <c r="D3" s="39">
        <v>135016</v>
      </c>
      <c r="E3" s="39">
        <v>135016</v>
      </c>
      <c r="F3" s="39">
        <v>135016</v>
      </c>
      <c r="G3" s="39">
        <v>135016</v>
      </c>
      <c r="H3" s="39">
        <v>135016</v>
      </c>
      <c r="I3" s="39">
        <v>135016</v>
      </c>
      <c r="J3" s="39">
        <v>135016</v>
      </c>
      <c r="K3" s="39">
        <v>135016</v>
      </c>
      <c r="L3" s="39">
        <v>135016</v>
      </c>
      <c r="M3" s="39">
        <v>135016</v>
      </c>
      <c r="N3" s="39">
        <v>135016</v>
      </c>
    </row>
    <row r="4" spans="1:14" s="3" customFormat="1" ht="19.5" customHeight="1">
      <c r="A4" s="4"/>
      <c r="B4" s="50" t="s">
        <v>29</v>
      </c>
      <c r="C4" s="2"/>
      <c r="D4" s="39">
        <v>237044</v>
      </c>
      <c r="E4" s="40">
        <v>237045</v>
      </c>
      <c r="F4" s="40">
        <v>237046</v>
      </c>
      <c r="G4" s="40">
        <v>237078</v>
      </c>
      <c r="H4" s="40">
        <v>237049</v>
      </c>
      <c r="I4" s="40">
        <v>237050</v>
      </c>
      <c r="J4" s="40">
        <v>237071</v>
      </c>
      <c r="K4" s="40">
        <v>237051</v>
      </c>
      <c r="L4" s="41">
        <v>237052</v>
      </c>
      <c r="M4" s="17">
        <v>237053</v>
      </c>
      <c r="N4" s="55">
        <v>237054</v>
      </c>
    </row>
    <row r="5" spans="1:14" s="3" customFormat="1" ht="19.5" customHeight="1">
      <c r="A5" s="4"/>
      <c r="B5" s="50" t="s">
        <v>49</v>
      </c>
      <c r="C5" s="2"/>
      <c r="D5" s="31" t="s">
        <v>31</v>
      </c>
      <c r="E5" s="21" t="s">
        <v>32</v>
      </c>
      <c r="F5" s="21" t="s">
        <v>33</v>
      </c>
      <c r="G5" s="21" t="s">
        <v>34</v>
      </c>
      <c r="H5" s="21" t="s">
        <v>35</v>
      </c>
      <c r="I5" s="21" t="s">
        <v>36</v>
      </c>
      <c r="J5" s="21" t="s">
        <v>37</v>
      </c>
      <c r="K5" s="21" t="s">
        <v>38</v>
      </c>
      <c r="L5" s="32" t="s">
        <v>39</v>
      </c>
      <c r="M5" s="18" t="s">
        <v>40</v>
      </c>
      <c r="N5" s="56" t="s">
        <v>41</v>
      </c>
    </row>
    <row r="6" spans="1:14" s="6" customFormat="1" ht="19.5" customHeight="1">
      <c r="A6" s="5" t="s">
        <v>27</v>
      </c>
      <c r="B6" s="51" t="s">
        <v>7</v>
      </c>
      <c r="C6" s="2"/>
      <c r="D6" s="33"/>
      <c r="E6" s="24"/>
      <c r="F6" s="22"/>
      <c r="G6" s="22"/>
      <c r="H6" s="22" t="s">
        <v>58</v>
      </c>
      <c r="I6" s="22"/>
      <c r="J6" s="25"/>
      <c r="K6" s="22"/>
      <c r="L6" s="34" t="s">
        <v>58</v>
      </c>
      <c r="M6" s="19"/>
      <c r="N6" s="34"/>
    </row>
    <row r="7" spans="1:14" s="9" customFormat="1" ht="6.75" customHeight="1">
      <c r="A7" s="7"/>
      <c r="B7" s="52"/>
      <c r="C7" s="8"/>
      <c r="D7" s="35"/>
      <c r="E7" s="23"/>
      <c r="F7" s="23"/>
      <c r="G7" s="23"/>
      <c r="H7" s="23"/>
      <c r="I7" s="23"/>
      <c r="J7" s="23"/>
      <c r="K7" s="23"/>
      <c r="L7" s="36"/>
      <c r="M7" s="20"/>
      <c r="N7" s="36"/>
    </row>
    <row r="8" spans="1:14" s="6" customFormat="1" ht="19.5" customHeight="1">
      <c r="A8" s="4">
        <v>1000</v>
      </c>
      <c r="B8" s="53" t="s">
        <v>8</v>
      </c>
      <c r="C8" s="2"/>
      <c r="D8" s="64"/>
      <c r="E8" s="65"/>
      <c r="F8" s="66"/>
      <c r="G8" s="66"/>
      <c r="H8" s="65"/>
      <c r="I8" s="66"/>
      <c r="J8" s="66"/>
      <c r="K8" s="66"/>
      <c r="L8" s="67"/>
      <c r="M8" s="68"/>
      <c r="N8" s="57">
        <v>1300</v>
      </c>
    </row>
    <row r="9" spans="1:14" s="6" customFormat="1" ht="19.5" customHeight="1">
      <c r="A9" s="4">
        <v>2000</v>
      </c>
      <c r="B9" s="53" t="s">
        <v>9</v>
      </c>
      <c r="C9" s="2"/>
      <c r="D9" s="64">
        <v>1750</v>
      </c>
      <c r="E9" s="65">
        <v>3600</v>
      </c>
      <c r="F9" s="66"/>
      <c r="G9" s="66"/>
      <c r="H9" s="65"/>
      <c r="I9" s="66"/>
      <c r="J9" s="66"/>
      <c r="K9" s="66"/>
      <c r="L9" s="67"/>
      <c r="M9" s="68">
        <v>2500</v>
      </c>
      <c r="N9" s="67">
        <v>7000</v>
      </c>
    </row>
    <row r="10" spans="1:15" s="6" customFormat="1" ht="19.5" customHeight="1">
      <c r="A10" s="4">
        <v>3000</v>
      </c>
      <c r="B10" s="53" t="s">
        <v>10</v>
      </c>
      <c r="C10" s="2"/>
      <c r="D10" s="64">
        <v>88</v>
      </c>
      <c r="E10" s="65">
        <v>100</v>
      </c>
      <c r="F10" s="66"/>
      <c r="G10" s="66"/>
      <c r="H10" s="65"/>
      <c r="I10" s="66"/>
      <c r="J10" s="66"/>
      <c r="K10" s="66"/>
      <c r="L10" s="67"/>
      <c r="M10" s="68">
        <v>250</v>
      </c>
      <c r="N10" s="67">
        <v>1000</v>
      </c>
      <c r="O10" s="15"/>
    </row>
    <row r="11" spans="1:15" s="6" customFormat="1" ht="19.5" customHeight="1">
      <c r="A11" s="4">
        <v>4000</v>
      </c>
      <c r="B11" s="53" t="s">
        <v>11</v>
      </c>
      <c r="C11" s="2"/>
      <c r="D11" s="64">
        <v>2250</v>
      </c>
      <c r="E11" s="65">
        <v>500</v>
      </c>
      <c r="F11" s="66">
        <v>2000</v>
      </c>
      <c r="G11" s="66">
        <v>3000</v>
      </c>
      <c r="H11" s="65"/>
      <c r="I11" s="66"/>
      <c r="J11" s="66"/>
      <c r="K11" s="66"/>
      <c r="L11" s="67"/>
      <c r="M11" s="68">
        <v>4000</v>
      </c>
      <c r="N11" s="67">
        <v>6000</v>
      </c>
      <c r="O11" s="15"/>
    </row>
    <row r="12" spans="1:15" s="6" customFormat="1" ht="19.5" customHeight="1">
      <c r="A12" s="4">
        <v>5000</v>
      </c>
      <c r="B12" s="53" t="s">
        <v>12</v>
      </c>
      <c r="C12" s="2"/>
      <c r="D12" s="64">
        <v>1500</v>
      </c>
      <c r="E12" s="65">
        <v>800</v>
      </c>
      <c r="F12" s="66">
        <v>10000</v>
      </c>
      <c r="G12" s="66"/>
      <c r="H12" s="65"/>
      <c r="I12" s="66"/>
      <c r="J12" s="66"/>
      <c r="K12" s="66"/>
      <c r="L12" s="67"/>
      <c r="M12" s="68">
        <v>1150</v>
      </c>
      <c r="N12" s="67">
        <v>3000</v>
      </c>
      <c r="O12" s="15"/>
    </row>
    <row r="13" spans="1:14" s="96" customFormat="1" ht="19.5" customHeight="1">
      <c r="A13" s="94">
        <v>6000</v>
      </c>
      <c r="B13" s="95" t="s">
        <v>13</v>
      </c>
      <c r="C13" s="2"/>
      <c r="D13" s="97">
        <v>6912</v>
      </c>
      <c r="E13" s="66"/>
      <c r="F13" s="66">
        <v>8000</v>
      </c>
      <c r="G13" s="66"/>
      <c r="H13" s="66"/>
      <c r="I13" s="66">
        <v>15000</v>
      </c>
      <c r="J13" s="66">
        <v>21471</v>
      </c>
      <c r="K13" s="66">
        <v>23995</v>
      </c>
      <c r="L13" s="67"/>
      <c r="M13" s="68"/>
      <c r="N13" s="57">
        <v>6000</v>
      </c>
    </row>
    <row r="14" spans="1:14" s="6" customFormat="1" ht="19.5" customHeight="1" thickBot="1">
      <c r="A14" s="4">
        <v>7000</v>
      </c>
      <c r="B14" s="53" t="s">
        <v>14</v>
      </c>
      <c r="C14" s="2"/>
      <c r="D14" s="64"/>
      <c r="E14" s="65"/>
      <c r="F14" s="65"/>
      <c r="G14" s="65"/>
      <c r="H14" s="65"/>
      <c r="I14" s="65"/>
      <c r="J14" s="65"/>
      <c r="K14" s="65"/>
      <c r="L14" s="69"/>
      <c r="M14" s="70"/>
      <c r="N14" s="57"/>
    </row>
    <row r="15" spans="1:14" s="6" customFormat="1" ht="19.5" customHeight="1" thickBot="1">
      <c r="A15" s="90"/>
      <c r="B15" s="78" t="s">
        <v>62</v>
      </c>
      <c r="C15" s="2"/>
      <c r="D15" s="92">
        <f aca="true" t="shared" si="0" ref="D15:N15">SUM(D8:D14)</f>
        <v>12500</v>
      </c>
      <c r="E15" s="92">
        <f t="shared" si="0"/>
        <v>5000</v>
      </c>
      <c r="F15" s="92">
        <f t="shared" si="0"/>
        <v>20000</v>
      </c>
      <c r="G15" s="92">
        <f t="shared" si="0"/>
        <v>3000</v>
      </c>
      <c r="H15" s="92">
        <f t="shared" si="0"/>
        <v>0</v>
      </c>
      <c r="I15" s="92">
        <f t="shared" si="0"/>
        <v>15000</v>
      </c>
      <c r="J15" s="92">
        <f t="shared" si="0"/>
        <v>21471</v>
      </c>
      <c r="K15" s="92">
        <f t="shared" si="0"/>
        <v>23995</v>
      </c>
      <c r="L15" s="92">
        <f t="shared" si="0"/>
        <v>0</v>
      </c>
      <c r="M15" s="92">
        <f t="shared" si="0"/>
        <v>7900</v>
      </c>
      <c r="N15" s="93">
        <f t="shared" si="0"/>
        <v>24300</v>
      </c>
    </row>
    <row r="16" ht="19.5" customHeight="1">
      <c r="D16" s="13"/>
    </row>
    <row r="17" spans="1:5" ht="19.5" customHeight="1" thickBot="1">
      <c r="A17" s="6"/>
      <c r="B17" s="6"/>
      <c r="C17" s="12"/>
      <c r="D17" s="6"/>
      <c r="E17" s="6"/>
    </row>
    <row r="18" spans="1:14" ht="19.5" customHeight="1">
      <c r="A18" s="1"/>
      <c r="B18" s="48" t="s">
        <v>0</v>
      </c>
      <c r="C18" s="11"/>
      <c r="D18" s="37" t="s">
        <v>15</v>
      </c>
      <c r="E18" s="37" t="s">
        <v>16</v>
      </c>
      <c r="F18" s="37" t="s">
        <v>17</v>
      </c>
      <c r="G18" s="29" t="s">
        <v>22</v>
      </c>
      <c r="H18" s="37" t="s">
        <v>18</v>
      </c>
      <c r="I18" s="29" t="s">
        <v>24</v>
      </c>
      <c r="J18" s="29" t="s">
        <v>50</v>
      </c>
      <c r="K18" s="37" t="s">
        <v>19</v>
      </c>
      <c r="L18" s="29" t="s">
        <v>21</v>
      </c>
      <c r="M18" s="59" t="s">
        <v>61</v>
      </c>
      <c r="N18" s="59"/>
    </row>
    <row r="19" spans="1:14" ht="19.5" customHeight="1">
      <c r="A19" s="4"/>
      <c r="B19" s="49" t="s">
        <v>48</v>
      </c>
      <c r="C19" s="2"/>
      <c r="D19" s="44"/>
      <c r="E19" s="44"/>
      <c r="F19" s="44"/>
      <c r="G19" s="44"/>
      <c r="H19" s="44"/>
      <c r="I19" s="44"/>
      <c r="J19" s="44"/>
      <c r="K19" s="44"/>
      <c r="L19" s="44"/>
      <c r="M19" s="60" t="s">
        <v>52</v>
      </c>
      <c r="N19" s="60"/>
    </row>
    <row r="20" spans="1:14" ht="19.5" customHeight="1">
      <c r="A20" s="4"/>
      <c r="B20" s="50" t="s">
        <v>28</v>
      </c>
      <c r="C20" s="2"/>
      <c r="D20" s="39">
        <v>135016</v>
      </c>
      <c r="E20" s="39">
        <v>135016</v>
      </c>
      <c r="F20" s="39">
        <v>135016</v>
      </c>
      <c r="G20" s="39">
        <v>135016</v>
      </c>
      <c r="H20" s="39">
        <v>135016</v>
      </c>
      <c r="I20" s="39">
        <v>135016</v>
      </c>
      <c r="J20" s="39">
        <v>135016</v>
      </c>
      <c r="K20" s="39">
        <v>135016</v>
      </c>
      <c r="L20" s="39">
        <v>135016</v>
      </c>
      <c r="M20" s="60" t="s">
        <v>53</v>
      </c>
      <c r="N20" s="60"/>
    </row>
    <row r="21" spans="1:14" ht="19.5" customHeight="1">
      <c r="A21" s="4"/>
      <c r="B21" s="50" t="s">
        <v>29</v>
      </c>
      <c r="C21" s="2"/>
      <c r="D21" s="46">
        <v>237055</v>
      </c>
      <c r="E21" s="40">
        <v>237056</v>
      </c>
      <c r="F21" s="40">
        <v>237057</v>
      </c>
      <c r="G21" s="40">
        <v>237058</v>
      </c>
      <c r="H21" s="40">
        <v>237059</v>
      </c>
      <c r="I21" s="40">
        <v>237060</v>
      </c>
      <c r="J21" s="40">
        <v>210040</v>
      </c>
      <c r="K21" s="40">
        <v>237062</v>
      </c>
      <c r="L21" s="40">
        <v>237063</v>
      </c>
      <c r="M21" s="60" t="s">
        <v>55</v>
      </c>
      <c r="N21" s="60"/>
    </row>
    <row r="22" spans="1:14" ht="19.5" customHeight="1">
      <c r="A22" s="4"/>
      <c r="B22" s="50" t="s">
        <v>49</v>
      </c>
      <c r="C22" s="2"/>
      <c r="D22" s="26" t="s">
        <v>42</v>
      </c>
      <c r="E22" s="21" t="s">
        <v>43</v>
      </c>
      <c r="F22" s="21" t="s">
        <v>44</v>
      </c>
      <c r="G22" s="21" t="s">
        <v>45</v>
      </c>
      <c r="H22" s="21" t="s">
        <v>46</v>
      </c>
      <c r="I22" s="21" t="s">
        <v>47</v>
      </c>
      <c r="J22" s="21" t="s">
        <v>56</v>
      </c>
      <c r="K22" s="21" t="s">
        <v>56</v>
      </c>
      <c r="L22" s="58" t="s">
        <v>56</v>
      </c>
      <c r="M22" s="61" t="s">
        <v>51</v>
      </c>
      <c r="N22" s="62"/>
    </row>
    <row r="23" spans="1:14" ht="19.5" customHeight="1">
      <c r="A23" s="5" t="s">
        <v>27</v>
      </c>
      <c r="B23" s="51" t="s">
        <v>7</v>
      </c>
      <c r="C23" s="2"/>
      <c r="D23" s="25"/>
      <c r="E23" s="22"/>
      <c r="F23" s="22"/>
      <c r="G23" s="22" t="s">
        <v>58</v>
      </c>
      <c r="H23" s="22" t="s">
        <v>58</v>
      </c>
      <c r="I23" s="22" t="s">
        <v>58</v>
      </c>
      <c r="J23" s="22" t="s">
        <v>58</v>
      </c>
      <c r="K23" s="22"/>
      <c r="L23" s="22" t="s">
        <v>58</v>
      </c>
      <c r="M23" s="63" t="s">
        <v>30</v>
      </c>
      <c r="N23" s="63"/>
    </row>
    <row r="24" spans="1:14" ht="7.5" customHeight="1" thickBot="1">
      <c r="A24" s="7"/>
      <c r="B24" s="52"/>
      <c r="C24" s="8"/>
      <c r="D24" s="23"/>
      <c r="E24" s="23"/>
      <c r="F24" s="23"/>
      <c r="G24" s="23"/>
      <c r="H24" s="23"/>
      <c r="I24" s="23"/>
      <c r="J24" s="23"/>
      <c r="K24" s="23"/>
      <c r="L24" s="23"/>
      <c r="M24" s="38"/>
      <c r="N24" s="38"/>
    </row>
    <row r="25" spans="1:14" ht="19.5" customHeight="1">
      <c r="A25" s="4">
        <v>1000</v>
      </c>
      <c r="B25" s="53" t="s">
        <v>8</v>
      </c>
      <c r="C25" s="2"/>
      <c r="D25" s="27"/>
      <c r="E25" s="65"/>
      <c r="F25" s="65"/>
      <c r="G25" s="65"/>
      <c r="H25" s="65"/>
      <c r="I25" s="65"/>
      <c r="J25" s="65"/>
      <c r="K25" s="65">
        <v>12230</v>
      </c>
      <c r="L25" s="99"/>
      <c r="M25" s="103"/>
      <c r="N25" s="104">
        <f aca="true" t="shared" si="1" ref="N25:N31">D8+E8+F8+G8+H8+I8+J8+K8+L8+M8+N8+D25+E25+F25+G25+H25+I25+J25+K25+L25</f>
        <v>13530</v>
      </c>
    </row>
    <row r="26" spans="1:14" ht="19.5" customHeight="1">
      <c r="A26" s="4">
        <v>2000</v>
      </c>
      <c r="B26" s="53" t="s">
        <v>9</v>
      </c>
      <c r="C26" s="2"/>
      <c r="D26" s="27">
        <v>12000</v>
      </c>
      <c r="E26" s="65"/>
      <c r="F26" s="65"/>
      <c r="G26" s="65"/>
      <c r="H26" s="65"/>
      <c r="I26" s="65"/>
      <c r="J26" s="65"/>
      <c r="K26" s="65">
        <v>9280</v>
      </c>
      <c r="L26" s="99"/>
      <c r="M26" s="105"/>
      <c r="N26" s="72">
        <f t="shared" si="1"/>
        <v>36130</v>
      </c>
    </row>
    <row r="27" spans="1:14" ht="19.5" customHeight="1">
      <c r="A27" s="4">
        <v>3000</v>
      </c>
      <c r="B27" s="53" t="s">
        <v>10</v>
      </c>
      <c r="C27" s="2"/>
      <c r="D27" s="27">
        <v>1800</v>
      </c>
      <c r="E27" s="65"/>
      <c r="F27" s="65"/>
      <c r="G27" s="65"/>
      <c r="H27" s="65"/>
      <c r="I27" s="65"/>
      <c r="J27" s="65"/>
      <c r="K27" s="65">
        <v>3306</v>
      </c>
      <c r="L27" s="99"/>
      <c r="M27" s="105"/>
      <c r="N27" s="72">
        <f t="shared" si="1"/>
        <v>6544</v>
      </c>
    </row>
    <row r="28" spans="1:14" ht="19.5" customHeight="1">
      <c r="A28" s="4">
        <v>4000</v>
      </c>
      <c r="B28" s="53" t="s">
        <v>11</v>
      </c>
      <c r="C28" s="2"/>
      <c r="D28" s="27">
        <v>3500</v>
      </c>
      <c r="E28" s="65"/>
      <c r="F28" s="65">
        <v>3000</v>
      </c>
      <c r="G28" s="65"/>
      <c r="H28" s="65"/>
      <c r="I28" s="65"/>
      <c r="J28" s="65"/>
      <c r="K28" s="65">
        <v>184</v>
      </c>
      <c r="L28" s="99"/>
      <c r="M28" s="105"/>
      <c r="N28" s="72">
        <f t="shared" si="1"/>
        <v>24434</v>
      </c>
    </row>
    <row r="29" spans="1:14" ht="19.5" customHeight="1">
      <c r="A29" s="4">
        <v>5000</v>
      </c>
      <c r="B29" s="53" t="s">
        <v>12</v>
      </c>
      <c r="C29" s="2"/>
      <c r="D29" s="27"/>
      <c r="E29" s="65">
        <v>3000</v>
      </c>
      <c r="F29" s="65">
        <v>1000</v>
      </c>
      <c r="G29" s="65"/>
      <c r="H29" s="65"/>
      <c r="I29" s="65"/>
      <c r="J29" s="65"/>
      <c r="K29" s="65"/>
      <c r="L29" s="99"/>
      <c r="M29" s="105"/>
      <c r="N29" s="72">
        <f t="shared" si="1"/>
        <v>20450</v>
      </c>
    </row>
    <row r="30" spans="1:14" ht="19.5" customHeight="1">
      <c r="A30" s="94">
        <v>6000</v>
      </c>
      <c r="B30" s="95" t="s">
        <v>13</v>
      </c>
      <c r="C30" s="2"/>
      <c r="D30" s="27">
        <v>7000</v>
      </c>
      <c r="E30" s="66">
        <v>5000</v>
      </c>
      <c r="F30" s="66"/>
      <c r="G30" s="66"/>
      <c r="H30" s="66"/>
      <c r="I30" s="66"/>
      <c r="J30" s="66"/>
      <c r="K30" s="66"/>
      <c r="L30" s="100"/>
      <c r="M30" s="105"/>
      <c r="N30" s="72">
        <f t="shared" si="1"/>
        <v>93378</v>
      </c>
    </row>
    <row r="31" spans="1:14" ht="19.5" customHeight="1" thickBot="1">
      <c r="A31" s="4">
        <v>7000</v>
      </c>
      <c r="B31" s="53" t="s">
        <v>14</v>
      </c>
      <c r="C31" s="2"/>
      <c r="D31" s="27"/>
      <c r="E31" s="27"/>
      <c r="F31" s="27"/>
      <c r="G31" s="27"/>
      <c r="H31" s="27"/>
      <c r="I31" s="27"/>
      <c r="J31" s="27"/>
      <c r="K31" s="27"/>
      <c r="L31" s="101"/>
      <c r="M31" s="105"/>
      <c r="N31" s="72">
        <f t="shared" si="1"/>
        <v>0</v>
      </c>
    </row>
    <row r="32" spans="1:14" ht="19.5" customHeight="1" thickBot="1">
      <c r="A32" s="90"/>
      <c r="B32" s="78" t="s">
        <v>62</v>
      </c>
      <c r="C32" s="2"/>
      <c r="D32" s="93">
        <f aca="true" t="shared" si="2" ref="D32:L32">SUM(D25:D31)</f>
        <v>24300</v>
      </c>
      <c r="E32" s="93">
        <f t="shared" si="2"/>
        <v>8000</v>
      </c>
      <c r="F32" s="93">
        <f t="shared" si="2"/>
        <v>4000</v>
      </c>
      <c r="G32" s="93">
        <f t="shared" si="2"/>
        <v>0</v>
      </c>
      <c r="H32" s="93">
        <f t="shared" si="2"/>
        <v>0</v>
      </c>
      <c r="I32" s="92">
        <f t="shared" si="2"/>
        <v>0</v>
      </c>
      <c r="J32" s="92">
        <f t="shared" si="2"/>
        <v>0</v>
      </c>
      <c r="K32" s="92">
        <f t="shared" si="2"/>
        <v>25000</v>
      </c>
      <c r="L32" s="102">
        <f t="shared" si="2"/>
        <v>0</v>
      </c>
      <c r="M32" s="106"/>
      <c r="N32" s="89">
        <f>SUM(N25:N31)</f>
        <v>194466</v>
      </c>
    </row>
    <row r="34" spans="8:14" ht="12">
      <c r="H34" s="14"/>
      <c r="M34" s="13"/>
      <c r="N34" s="14"/>
    </row>
    <row r="35" spans="5:13" ht="12">
      <c r="E35" s="14"/>
      <c r="K35" s="14"/>
      <c r="M35" s="13"/>
    </row>
    <row r="36" ht="12">
      <c r="K36" s="13"/>
    </row>
    <row r="37" ht="12">
      <c r="M37" s="13"/>
    </row>
  </sheetData>
  <sheetProtection/>
  <printOptions horizontalCentered="1"/>
  <pageMargins left="0.2" right="0.2" top="1" bottom="0.5" header="0.5" footer="0.5"/>
  <pageSetup horizontalDpi="600" verticalDpi="600" orientation="landscape" scale="65"/>
  <headerFooter alignWithMargins="0">
    <oddHeader>&amp;LDe Anza College&amp;C&amp;"Arial,Bold"&amp;12Perkins IC 2015-2016
Supplemental Requests&amp;R&amp;"Arial,Bold"Agreement #15-C01-016</oddHeader>
    <oddFooter>&amp;L&amp;D&amp;CTOTAL SUPPLEMENTAL AVAILABLE &amp;"Arial,Bold"&amp;12$130,823&amp;RCreated by Margaret Bdzil
Workforce Education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H16" sqref="H16"/>
    </sheetView>
  </sheetViews>
  <sheetFormatPr defaultColWidth="11.57421875" defaultRowHeight="12.75"/>
  <cols>
    <col min="1" max="1" width="12.421875" style="0" customWidth="1"/>
    <col min="2" max="2" width="23.7109375" style="0" customWidth="1"/>
    <col min="3" max="3" width="1.28515625" style="10" customWidth="1"/>
    <col min="4" max="8" width="13.8515625" style="0" customWidth="1"/>
    <col min="9" max="9" width="14.421875" style="0" customWidth="1"/>
    <col min="10" max="13" width="13.8515625" style="0" customWidth="1"/>
    <col min="14" max="14" width="15.7109375" style="0" customWidth="1"/>
    <col min="15" max="15" width="11.8515625" style="0" customWidth="1"/>
    <col min="16" max="16384" width="11.421875" style="0" customWidth="1"/>
  </cols>
  <sheetData>
    <row r="1" spans="1:14" s="3" customFormat="1" ht="19.5" customHeight="1">
      <c r="A1" s="1"/>
      <c r="B1" s="48" t="s">
        <v>0</v>
      </c>
      <c r="C1" s="11"/>
      <c r="D1" s="28" t="s">
        <v>54</v>
      </c>
      <c r="E1" s="29" t="s">
        <v>1</v>
      </c>
      <c r="F1" s="29" t="s">
        <v>2</v>
      </c>
      <c r="G1" s="29" t="s">
        <v>26</v>
      </c>
      <c r="H1" s="29" t="s">
        <v>20</v>
      </c>
      <c r="I1" s="29" t="s">
        <v>3</v>
      </c>
      <c r="J1" s="29" t="s">
        <v>23</v>
      </c>
      <c r="K1" s="29" t="s">
        <v>4</v>
      </c>
      <c r="L1" s="30" t="s">
        <v>5</v>
      </c>
      <c r="M1" s="16" t="s">
        <v>6</v>
      </c>
      <c r="N1" s="54" t="s">
        <v>25</v>
      </c>
    </row>
    <row r="2" spans="1:14" s="3" customFormat="1" ht="19.5" customHeight="1">
      <c r="A2" s="4"/>
      <c r="B2" s="49" t="s">
        <v>48</v>
      </c>
      <c r="C2" s="2"/>
      <c r="D2" s="43"/>
      <c r="E2" s="44"/>
      <c r="F2" s="44"/>
      <c r="G2" s="44"/>
      <c r="H2" s="44"/>
      <c r="I2" s="44"/>
      <c r="J2" s="44"/>
      <c r="K2" s="44"/>
      <c r="L2" s="45"/>
      <c r="M2" s="47"/>
      <c r="N2" s="45"/>
    </row>
    <row r="3" spans="1:14" s="3" customFormat="1" ht="19.5" customHeight="1">
      <c r="A3" s="4"/>
      <c r="B3" s="50" t="s">
        <v>28</v>
      </c>
      <c r="C3" s="2"/>
      <c r="D3" s="39">
        <v>135016</v>
      </c>
      <c r="E3" s="39">
        <v>135016</v>
      </c>
      <c r="F3" s="39">
        <v>135016</v>
      </c>
      <c r="G3" s="39">
        <v>135016</v>
      </c>
      <c r="H3" s="39">
        <v>135016</v>
      </c>
      <c r="I3" s="39">
        <v>135016</v>
      </c>
      <c r="J3" s="39">
        <v>135016</v>
      </c>
      <c r="K3" s="39">
        <v>135016</v>
      </c>
      <c r="L3" s="39">
        <v>135016</v>
      </c>
      <c r="M3" s="39">
        <v>135016</v>
      </c>
      <c r="N3" s="39">
        <v>135016</v>
      </c>
    </row>
    <row r="4" spans="1:14" s="3" customFormat="1" ht="19.5" customHeight="1">
      <c r="A4" s="4"/>
      <c r="B4" s="50" t="s">
        <v>29</v>
      </c>
      <c r="C4" s="2"/>
      <c r="D4" s="39">
        <v>237044</v>
      </c>
      <c r="E4" s="40">
        <v>237045</v>
      </c>
      <c r="F4" s="40">
        <v>237046</v>
      </c>
      <c r="G4" s="40">
        <v>237078</v>
      </c>
      <c r="H4" s="40">
        <v>237049</v>
      </c>
      <c r="I4" s="40">
        <v>237050</v>
      </c>
      <c r="J4" s="40">
        <v>237071</v>
      </c>
      <c r="K4" s="40">
        <v>237051</v>
      </c>
      <c r="L4" s="41">
        <v>237052</v>
      </c>
      <c r="M4" s="17">
        <v>237053</v>
      </c>
      <c r="N4" s="55">
        <v>237054</v>
      </c>
    </row>
    <row r="5" spans="1:14" s="3" customFormat="1" ht="19.5" customHeight="1">
      <c r="A5" s="4"/>
      <c r="B5" s="50" t="s">
        <v>49</v>
      </c>
      <c r="C5" s="2"/>
      <c r="D5" s="31" t="s">
        <v>31</v>
      </c>
      <c r="E5" s="21" t="s">
        <v>32</v>
      </c>
      <c r="F5" s="21" t="s">
        <v>33</v>
      </c>
      <c r="G5" s="21" t="s">
        <v>34</v>
      </c>
      <c r="H5" s="21" t="s">
        <v>35</v>
      </c>
      <c r="I5" s="21" t="s">
        <v>36</v>
      </c>
      <c r="J5" s="21" t="s">
        <v>37</v>
      </c>
      <c r="K5" s="21" t="s">
        <v>38</v>
      </c>
      <c r="L5" s="32" t="s">
        <v>39</v>
      </c>
      <c r="M5" s="18" t="s">
        <v>40</v>
      </c>
      <c r="N5" s="56" t="s">
        <v>41</v>
      </c>
    </row>
    <row r="6" spans="1:14" s="6" customFormat="1" ht="19.5" customHeight="1">
      <c r="A6" s="5" t="s">
        <v>27</v>
      </c>
      <c r="B6" s="51" t="s">
        <v>7</v>
      </c>
      <c r="C6" s="2"/>
      <c r="D6" s="33"/>
      <c r="E6" s="24"/>
      <c r="F6" s="22"/>
      <c r="G6" s="22"/>
      <c r="H6" s="22"/>
      <c r="I6" s="22"/>
      <c r="J6" s="25"/>
      <c r="K6" s="22"/>
      <c r="L6" s="34"/>
      <c r="M6" s="19"/>
      <c r="N6" s="34"/>
    </row>
    <row r="7" spans="1:14" s="9" customFormat="1" ht="6.75" customHeight="1">
      <c r="A7" s="7"/>
      <c r="B7" s="52"/>
      <c r="C7" s="8"/>
      <c r="D7" s="35"/>
      <c r="E7" s="23"/>
      <c r="F7" s="23"/>
      <c r="G7" s="23"/>
      <c r="H7" s="23"/>
      <c r="I7" s="23"/>
      <c r="J7" s="23"/>
      <c r="K7" s="23"/>
      <c r="L7" s="36"/>
      <c r="M7" s="20"/>
      <c r="N7" s="36"/>
    </row>
    <row r="8" spans="1:14" s="6" customFormat="1" ht="19.5" customHeight="1">
      <c r="A8" s="4">
        <v>1000</v>
      </c>
      <c r="B8" s="53" t="s">
        <v>8</v>
      </c>
      <c r="C8" s="2"/>
      <c r="D8" s="97">
        <f>'DA Perk IC 15-C01-016 Base Allc'!D8+'DA Perk IC 15-C01-016 Supl Reqs'!D8</f>
        <v>0</v>
      </c>
      <c r="E8" s="65">
        <f>'DA Perk IC 15-C01-016 Base Allc'!E8+'DA Perk IC 15-C01-016 Supl Reqs'!E8</f>
        <v>0</v>
      </c>
      <c r="F8" s="66">
        <f>'DA Perk IC 15-C01-016 Base Allc'!F8+'DA Perk IC 15-C01-016 Supl Reqs'!F8</f>
        <v>0</v>
      </c>
      <c r="G8" s="66">
        <f>'DA Perk IC 15-C01-016 Base Allc'!G8+'DA Perk IC 15-C01-016 Supl Reqs'!G8</f>
        <v>0</v>
      </c>
      <c r="H8" s="65">
        <f>'DA Perk IC 15-C01-016 Base Allc'!H8+'DA Perk IC 15-C01-016 Supl Reqs'!H8</f>
        <v>0</v>
      </c>
      <c r="I8" s="66">
        <f>'DA Perk IC 15-C01-016 Base Allc'!I8+'DA Perk IC 15-C01-016 Supl Reqs'!I8</f>
        <v>0</v>
      </c>
      <c r="J8" s="66">
        <f>'DA Perk IC 15-C01-016 Base Allc'!J8+'DA Perk IC 15-C01-016 Supl Reqs'!J8</f>
        <v>0</v>
      </c>
      <c r="K8" s="66">
        <f>'DA Perk IC 15-C01-016 Base Allc'!K8+'DA Perk IC 15-C01-016 Supl Reqs'!K8</f>
        <v>0</v>
      </c>
      <c r="L8" s="67">
        <f>'DA Perk IC 15-C01-016 Base Allc'!L8+'DA Perk IC 15-C01-016 Supl Reqs'!L8</f>
        <v>0</v>
      </c>
      <c r="M8" s="68">
        <f>'DA Perk IC 15-C01-016 Base Allc'!M8+'DA Perk IC 15-C01-016 Supl Reqs'!M8</f>
        <v>0</v>
      </c>
      <c r="N8" s="57">
        <f>'DA Perk IC 15-C01-016 Base Allc'!N8+'DA Perk IC 15-C01-016 Supl Reqs'!N8</f>
        <v>1300</v>
      </c>
    </row>
    <row r="9" spans="1:14" s="6" customFormat="1" ht="19.5" customHeight="1">
      <c r="A9" s="4">
        <v>2000</v>
      </c>
      <c r="B9" s="53" t="s">
        <v>9</v>
      </c>
      <c r="C9" s="2"/>
      <c r="D9" s="97">
        <f>'DA Perk IC 15-C01-016 Base Allc'!D9+'DA Perk IC 15-C01-016 Supl Reqs'!D9</f>
        <v>2500</v>
      </c>
      <c r="E9" s="65">
        <f>'DA Perk IC 15-C01-016 Base Allc'!E9+'DA Perk IC 15-C01-016 Supl Reqs'!E9</f>
        <v>7600</v>
      </c>
      <c r="F9" s="66">
        <f>'DA Perk IC 15-C01-016 Base Allc'!F9+'DA Perk IC 15-C01-016 Supl Reqs'!F9</f>
        <v>5000</v>
      </c>
      <c r="G9" s="66">
        <f>'DA Perk IC 15-C01-016 Base Allc'!G9+'DA Perk IC 15-C01-016 Supl Reqs'!G9</f>
        <v>6500</v>
      </c>
      <c r="H9" s="65">
        <f>'DA Perk IC 15-C01-016 Base Allc'!H9+'DA Perk IC 15-C01-016 Supl Reqs'!H9</f>
        <v>3000</v>
      </c>
      <c r="I9" s="66">
        <f>'DA Perk IC 15-C01-016 Base Allc'!I9+'DA Perk IC 15-C01-016 Supl Reqs'!I9</f>
        <v>4000</v>
      </c>
      <c r="J9" s="66">
        <f>'DA Perk IC 15-C01-016 Base Allc'!J9+'DA Perk IC 15-C01-016 Supl Reqs'!J9</f>
        <v>1720</v>
      </c>
      <c r="K9" s="66">
        <f>'DA Perk IC 15-C01-016 Base Allc'!K9+'DA Perk IC 15-C01-016 Supl Reqs'!K9</f>
        <v>1510</v>
      </c>
      <c r="L9" s="67">
        <f>'DA Perk IC 15-C01-016 Base Allc'!L9+'DA Perk IC 15-C01-016 Supl Reqs'!L9</f>
        <v>4000</v>
      </c>
      <c r="M9" s="68">
        <f>'DA Perk IC 15-C01-016 Base Allc'!M9+'DA Perk IC 15-C01-016 Supl Reqs'!M9</f>
        <v>7500</v>
      </c>
      <c r="N9" s="57">
        <f>'DA Perk IC 15-C01-016 Base Allc'!N9+'DA Perk IC 15-C01-016 Supl Reqs'!N9</f>
        <v>13500</v>
      </c>
    </row>
    <row r="10" spans="1:15" s="6" customFormat="1" ht="19.5" customHeight="1">
      <c r="A10" s="4">
        <v>3000</v>
      </c>
      <c r="B10" s="53" t="s">
        <v>10</v>
      </c>
      <c r="C10" s="2"/>
      <c r="D10" s="97">
        <f>'DA Perk IC 15-C01-016 Base Allc'!D10+'DA Perk IC 15-C01-016 Supl Reqs'!D10</f>
        <v>126</v>
      </c>
      <c r="E10" s="65">
        <f>'DA Perk IC 15-C01-016 Base Allc'!E10+'DA Perk IC 15-C01-016 Supl Reqs'!E10</f>
        <v>300</v>
      </c>
      <c r="F10" s="66">
        <f>'DA Perk IC 15-C01-016 Base Allc'!F10+'DA Perk IC 15-C01-016 Supl Reqs'!F10</f>
        <v>250</v>
      </c>
      <c r="G10" s="66">
        <f>'DA Perk IC 15-C01-016 Base Allc'!G10+'DA Perk IC 15-C01-016 Supl Reqs'!G10</f>
        <v>325</v>
      </c>
      <c r="H10" s="65">
        <f>'DA Perk IC 15-C01-016 Base Allc'!H10+'DA Perk IC 15-C01-016 Supl Reqs'!H10</f>
        <v>400</v>
      </c>
      <c r="I10" s="66">
        <f>'DA Perk IC 15-C01-016 Base Allc'!I10+'DA Perk IC 15-C01-016 Supl Reqs'!I10</f>
        <v>200</v>
      </c>
      <c r="J10" s="66">
        <f>'DA Perk IC 15-C01-016 Base Allc'!J10+'DA Perk IC 15-C01-016 Supl Reqs'!J10</f>
        <v>258</v>
      </c>
      <c r="K10" s="66">
        <f>'DA Perk IC 15-C01-016 Base Allc'!K10+'DA Perk IC 15-C01-016 Supl Reqs'!K10</f>
        <v>226</v>
      </c>
      <c r="L10" s="67">
        <f>'DA Perk IC 15-C01-016 Base Allc'!L10+'DA Perk IC 15-C01-016 Supl Reqs'!L10</f>
        <v>400</v>
      </c>
      <c r="M10" s="68">
        <f>'DA Perk IC 15-C01-016 Base Allc'!M10+'DA Perk IC 15-C01-016 Supl Reqs'!M10</f>
        <v>500</v>
      </c>
      <c r="N10" s="57">
        <f>'DA Perk IC 15-C01-016 Base Allc'!N10+'DA Perk IC 15-C01-016 Supl Reqs'!N10</f>
        <v>1975</v>
      </c>
      <c r="O10" s="15"/>
    </row>
    <row r="11" spans="1:15" s="6" customFormat="1" ht="19.5" customHeight="1">
      <c r="A11" s="4">
        <v>4000</v>
      </c>
      <c r="B11" s="53" t="s">
        <v>11</v>
      </c>
      <c r="C11" s="2"/>
      <c r="D11" s="97">
        <f>'DA Perk IC 15-C01-016 Base Allc'!D11+'DA Perk IC 15-C01-016 Supl Reqs'!D11</f>
        <v>4500</v>
      </c>
      <c r="E11" s="65">
        <f>'DA Perk IC 15-C01-016 Base Allc'!E11+'DA Perk IC 15-C01-016 Supl Reqs'!E11</f>
        <v>3000</v>
      </c>
      <c r="F11" s="66">
        <f>'DA Perk IC 15-C01-016 Base Allc'!F11+'DA Perk IC 15-C01-016 Supl Reqs'!F11</f>
        <v>4250</v>
      </c>
      <c r="G11" s="66">
        <f>'DA Perk IC 15-C01-016 Base Allc'!G11+'DA Perk IC 15-C01-016 Supl Reqs'!G11</f>
        <v>3675</v>
      </c>
      <c r="H11" s="65">
        <f>'DA Perk IC 15-C01-016 Base Allc'!H11+'DA Perk IC 15-C01-016 Supl Reqs'!H11</f>
        <v>1000</v>
      </c>
      <c r="I11" s="66">
        <f>'DA Perk IC 15-C01-016 Base Allc'!I11+'DA Perk IC 15-C01-016 Supl Reqs'!I11</f>
        <v>3000</v>
      </c>
      <c r="J11" s="66">
        <f>'DA Perk IC 15-C01-016 Base Allc'!J11+'DA Perk IC 15-C01-016 Supl Reqs'!J11</f>
        <v>1050</v>
      </c>
      <c r="K11" s="66">
        <f>'DA Perk IC 15-C01-016 Base Allc'!K11+'DA Perk IC 15-C01-016 Supl Reqs'!K11</f>
        <v>2410</v>
      </c>
      <c r="L11" s="67">
        <f>'DA Perk IC 15-C01-016 Base Allc'!L11+'DA Perk IC 15-C01-016 Supl Reqs'!L11</f>
        <v>2100</v>
      </c>
      <c r="M11" s="68">
        <f>'DA Perk IC 15-C01-016 Base Allc'!M11+'DA Perk IC 15-C01-016 Supl Reqs'!M11</f>
        <v>4000</v>
      </c>
      <c r="N11" s="57">
        <f>'DA Perk IC 15-C01-016 Base Allc'!N11+'DA Perk IC 15-C01-016 Supl Reqs'!N11</f>
        <v>6625</v>
      </c>
      <c r="O11" s="15"/>
    </row>
    <row r="12" spans="1:15" s="6" customFormat="1" ht="19.5" customHeight="1">
      <c r="A12" s="4">
        <v>5000</v>
      </c>
      <c r="B12" s="53" t="s">
        <v>12</v>
      </c>
      <c r="C12" s="2"/>
      <c r="D12" s="97">
        <f>'DA Perk IC 15-C01-016 Base Allc'!D12+'DA Perk IC 15-C01-016 Supl Reqs'!D12</f>
        <v>3000</v>
      </c>
      <c r="E12" s="65">
        <f>'DA Perk IC 15-C01-016 Base Allc'!E12+'DA Perk IC 15-C01-016 Supl Reqs'!E12</f>
        <v>1600</v>
      </c>
      <c r="F12" s="66">
        <f>'DA Perk IC 15-C01-016 Base Allc'!F12+'DA Perk IC 15-C01-016 Supl Reqs'!F12</f>
        <v>12500</v>
      </c>
      <c r="G12" s="66">
        <f>'DA Perk IC 15-C01-016 Base Allc'!G12+'DA Perk IC 15-C01-016 Supl Reqs'!G12</f>
        <v>0</v>
      </c>
      <c r="H12" s="65">
        <f>'DA Perk IC 15-C01-016 Base Allc'!H12+'DA Perk IC 15-C01-016 Supl Reqs'!H12</f>
        <v>2100</v>
      </c>
      <c r="I12" s="66">
        <f>'DA Perk IC 15-C01-016 Base Allc'!I12+'DA Perk IC 15-C01-016 Supl Reqs'!I12</f>
        <v>1300</v>
      </c>
      <c r="J12" s="66">
        <f>'DA Perk IC 15-C01-016 Base Allc'!J12+'DA Perk IC 15-C01-016 Supl Reqs'!J12</f>
        <v>1234</v>
      </c>
      <c r="K12" s="66">
        <f>'DA Perk IC 15-C01-016 Base Allc'!K12+'DA Perk IC 15-C01-016 Supl Reqs'!K12</f>
        <v>2356</v>
      </c>
      <c r="L12" s="67">
        <f>'DA Perk IC 15-C01-016 Base Allc'!L12+'DA Perk IC 15-C01-016 Supl Reqs'!L12</f>
        <v>1500</v>
      </c>
      <c r="M12" s="68">
        <f>'DA Perk IC 15-C01-016 Base Allc'!M12+'DA Perk IC 15-C01-016 Supl Reqs'!M12</f>
        <v>3650</v>
      </c>
      <c r="N12" s="57">
        <f>'DA Perk IC 15-C01-016 Base Allc'!N12+'DA Perk IC 15-C01-016 Supl Reqs'!N12</f>
        <v>3900</v>
      </c>
      <c r="O12" s="15"/>
    </row>
    <row r="13" spans="1:14" s="6" customFormat="1" ht="19.5" customHeight="1">
      <c r="A13" s="94">
        <v>6000</v>
      </c>
      <c r="B13" s="95" t="s">
        <v>13</v>
      </c>
      <c r="C13" s="2"/>
      <c r="D13" s="97">
        <f>'DA Perk IC 15-C01-016 Base Allc'!D13+'DA Perk IC 15-C01-016 Supl Reqs'!D13</f>
        <v>9874</v>
      </c>
      <c r="E13" s="65">
        <f>'DA Perk IC 15-C01-016 Base Allc'!E13+'DA Perk IC 15-C01-016 Supl Reqs'!E13</f>
        <v>0</v>
      </c>
      <c r="F13" s="66">
        <f>'DA Perk IC 15-C01-016 Base Allc'!F13+'DA Perk IC 15-C01-016 Supl Reqs'!F13</f>
        <v>8000</v>
      </c>
      <c r="G13" s="66">
        <f>'DA Perk IC 15-C01-016 Base Allc'!G13+'DA Perk IC 15-C01-016 Supl Reqs'!G13</f>
        <v>0</v>
      </c>
      <c r="H13" s="65">
        <f>'DA Perk IC 15-C01-016 Base Allc'!H13+'DA Perk IC 15-C01-016 Supl Reqs'!H13</f>
        <v>1000</v>
      </c>
      <c r="I13" s="66">
        <f>'DA Perk IC 15-C01-016 Base Allc'!I13+'DA Perk IC 15-C01-016 Supl Reqs'!I13</f>
        <v>19000</v>
      </c>
      <c r="J13" s="66">
        <f>'DA Perk IC 15-C01-016 Base Allc'!J13+'DA Perk IC 15-C01-016 Supl Reqs'!J13</f>
        <v>27209</v>
      </c>
      <c r="K13" s="66">
        <f>'DA Perk IC 15-C01-016 Base Allc'!K13+'DA Perk IC 15-C01-016 Supl Reqs'!K13</f>
        <v>29993</v>
      </c>
      <c r="L13" s="67">
        <f>'DA Perk IC 15-C01-016 Base Allc'!L13+'DA Perk IC 15-C01-016 Supl Reqs'!L13</f>
        <v>2000</v>
      </c>
      <c r="M13" s="68">
        <f>'DA Perk IC 15-C01-016 Base Allc'!M13+'DA Perk IC 15-C01-016 Supl Reqs'!M13</f>
        <v>2250</v>
      </c>
      <c r="N13" s="57">
        <f>'DA Perk IC 15-C01-016 Base Allc'!N13+'DA Perk IC 15-C01-016 Supl Reqs'!N13</f>
        <v>7000</v>
      </c>
    </row>
    <row r="14" spans="1:14" s="6" customFormat="1" ht="19.5" customHeight="1" thickBot="1">
      <c r="A14" s="4">
        <v>7000</v>
      </c>
      <c r="B14" s="53" t="s">
        <v>14</v>
      </c>
      <c r="C14" s="2"/>
      <c r="D14" s="97">
        <f>'DA Perk IC 15-C01-016 Base Allc'!D14+'DA Perk IC 15-C01-016 Supl Reqs'!D14</f>
        <v>0</v>
      </c>
      <c r="E14" s="65">
        <f>'DA Perk IC 15-C01-016 Base Allc'!E14+'DA Perk IC 15-C01-016 Supl Reqs'!E14</f>
        <v>0</v>
      </c>
      <c r="F14" s="66">
        <f>'DA Perk IC 15-C01-016 Base Allc'!F14+'DA Perk IC 15-C01-016 Supl Reqs'!F14</f>
        <v>0</v>
      </c>
      <c r="G14" s="66">
        <f>'DA Perk IC 15-C01-016 Base Allc'!G14+'DA Perk IC 15-C01-016 Supl Reqs'!G14</f>
        <v>0</v>
      </c>
      <c r="H14" s="65">
        <f>'DA Perk IC 15-C01-016 Base Allc'!H14+'DA Perk IC 15-C01-016 Supl Reqs'!H14</f>
        <v>0</v>
      </c>
      <c r="I14" s="66">
        <f>'DA Perk IC 15-C01-016 Base Allc'!I14+'DA Perk IC 15-C01-016 Supl Reqs'!I14</f>
        <v>0</v>
      </c>
      <c r="J14" s="66">
        <f>'DA Perk IC 15-C01-016 Base Allc'!J14+'DA Perk IC 15-C01-016 Supl Reqs'!J14</f>
        <v>0</v>
      </c>
      <c r="K14" s="66"/>
      <c r="L14" s="67">
        <f>'DA Perk IC 15-C01-016 Base Allc'!L14+'DA Perk IC 15-C01-016 Supl Reqs'!L14</f>
        <v>0</v>
      </c>
      <c r="M14" s="68">
        <f>'DA Perk IC 15-C01-016 Base Allc'!M14+'DA Perk IC 15-C01-016 Supl Reqs'!M14</f>
        <v>0</v>
      </c>
      <c r="N14" s="57">
        <f>'DA Perk IC 15-C01-016 Base Allc'!N14+'DA Perk IC 15-C01-016 Supl Reqs'!N14</f>
        <v>0</v>
      </c>
    </row>
    <row r="15" spans="1:14" s="6" customFormat="1" ht="19.5" customHeight="1" thickBot="1">
      <c r="A15" s="90"/>
      <c r="B15" s="78" t="s">
        <v>66</v>
      </c>
      <c r="C15" s="2"/>
      <c r="D15" s="92">
        <f aca="true" t="shared" si="0" ref="D15:N15">SUM(D8:D14)</f>
        <v>20000</v>
      </c>
      <c r="E15" s="92">
        <f t="shared" si="0"/>
        <v>12500</v>
      </c>
      <c r="F15" s="92">
        <f t="shared" si="0"/>
        <v>30000</v>
      </c>
      <c r="G15" s="92">
        <f t="shared" si="0"/>
        <v>10500</v>
      </c>
      <c r="H15" s="92">
        <f t="shared" si="0"/>
        <v>7500</v>
      </c>
      <c r="I15" s="92">
        <f t="shared" si="0"/>
        <v>27500</v>
      </c>
      <c r="J15" s="92">
        <f t="shared" si="0"/>
        <v>31471</v>
      </c>
      <c r="K15" s="92">
        <f t="shared" si="0"/>
        <v>36495</v>
      </c>
      <c r="L15" s="92">
        <f t="shared" si="0"/>
        <v>10000</v>
      </c>
      <c r="M15" s="92">
        <f t="shared" si="0"/>
        <v>17900</v>
      </c>
      <c r="N15" s="93">
        <f t="shared" si="0"/>
        <v>34300</v>
      </c>
    </row>
    <row r="16" ht="19.5" customHeight="1">
      <c r="D16" s="13"/>
    </row>
    <row r="17" spans="1:5" ht="19.5" customHeight="1" thickBot="1">
      <c r="A17" s="6"/>
      <c r="B17" s="6"/>
      <c r="C17" s="12"/>
      <c r="D17" s="6"/>
      <c r="E17" s="6"/>
    </row>
    <row r="18" spans="1:14" ht="19.5" customHeight="1">
      <c r="A18" s="1"/>
      <c r="B18" s="48" t="s">
        <v>0</v>
      </c>
      <c r="C18" s="11"/>
      <c r="D18" s="37" t="s">
        <v>15</v>
      </c>
      <c r="E18" s="29" t="s">
        <v>16</v>
      </c>
      <c r="F18" s="29" t="s">
        <v>17</v>
      </c>
      <c r="G18" s="29" t="s">
        <v>22</v>
      </c>
      <c r="H18" s="29" t="s">
        <v>18</v>
      </c>
      <c r="I18" s="29" t="s">
        <v>24</v>
      </c>
      <c r="J18" s="29" t="s">
        <v>50</v>
      </c>
      <c r="K18" s="29" t="s">
        <v>19</v>
      </c>
      <c r="L18" s="107" t="s">
        <v>21</v>
      </c>
      <c r="M18" s="112" t="s">
        <v>61</v>
      </c>
      <c r="N18" s="59"/>
    </row>
    <row r="19" spans="1:14" ht="19.5" customHeight="1">
      <c r="A19" s="4"/>
      <c r="B19" s="49" t="s">
        <v>48</v>
      </c>
      <c r="C19" s="2"/>
      <c r="D19" s="44"/>
      <c r="E19" s="44"/>
      <c r="F19" s="44"/>
      <c r="G19" s="44"/>
      <c r="H19" s="44"/>
      <c r="I19" s="44"/>
      <c r="J19" s="44"/>
      <c r="K19" s="44"/>
      <c r="L19" s="108"/>
      <c r="M19" s="113" t="s">
        <v>52</v>
      </c>
      <c r="N19" s="60"/>
    </row>
    <row r="20" spans="1:14" ht="19.5" customHeight="1">
      <c r="A20" s="4"/>
      <c r="B20" s="50" t="s">
        <v>28</v>
      </c>
      <c r="C20" s="2"/>
      <c r="D20" s="39">
        <v>135016</v>
      </c>
      <c r="E20" s="39">
        <v>135016</v>
      </c>
      <c r="F20" s="39">
        <v>135016</v>
      </c>
      <c r="G20" s="39">
        <v>135016</v>
      </c>
      <c r="H20" s="39">
        <v>135016</v>
      </c>
      <c r="I20" s="39">
        <v>135016</v>
      </c>
      <c r="J20" s="39">
        <v>135016</v>
      </c>
      <c r="K20" s="39">
        <v>135016</v>
      </c>
      <c r="L20" s="5">
        <v>135016</v>
      </c>
      <c r="M20" s="113" t="s">
        <v>53</v>
      </c>
      <c r="N20" s="60"/>
    </row>
    <row r="21" spans="1:14" ht="19.5" customHeight="1">
      <c r="A21" s="4"/>
      <c r="B21" s="50" t="s">
        <v>29</v>
      </c>
      <c r="C21" s="2"/>
      <c r="D21" s="46">
        <v>237055</v>
      </c>
      <c r="E21" s="40">
        <v>237056</v>
      </c>
      <c r="F21" s="40">
        <v>237057</v>
      </c>
      <c r="G21" s="40">
        <v>237058</v>
      </c>
      <c r="H21" s="40">
        <v>237059</v>
      </c>
      <c r="I21" s="40">
        <v>237060</v>
      </c>
      <c r="J21" s="40">
        <v>210040</v>
      </c>
      <c r="K21" s="40">
        <v>237062</v>
      </c>
      <c r="L21" s="109">
        <v>237063</v>
      </c>
      <c r="M21" s="113" t="s">
        <v>59</v>
      </c>
      <c r="N21" s="60"/>
    </row>
    <row r="22" spans="1:14" ht="19.5" customHeight="1">
      <c r="A22" s="4"/>
      <c r="B22" s="50" t="s">
        <v>49</v>
      </c>
      <c r="C22" s="2"/>
      <c r="D22" s="26" t="s">
        <v>42</v>
      </c>
      <c r="E22" s="21" t="s">
        <v>43</v>
      </c>
      <c r="F22" s="21" t="s">
        <v>44</v>
      </c>
      <c r="G22" s="21" t="s">
        <v>45</v>
      </c>
      <c r="H22" s="21" t="s">
        <v>46</v>
      </c>
      <c r="I22" s="21" t="s">
        <v>47</v>
      </c>
      <c r="J22" s="21" t="s">
        <v>56</v>
      </c>
      <c r="K22" s="21" t="s">
        <v>56</v>
      </c>
      <c r="L22" s="58" t="s">
        <v>56</v>
      </c>
      <c r="M22" s="114" t="s">
        <v>51</v>
      </c>
      <c r="N22" s="62"/>
    </row>
    <row r="23" spans="1:14" ht="19.5" customHeight="1">
      <c r="A23" s="5" t="s">
        <v>27</v>
      </c>
      <c r="B23" s="51" t="s">
        <v>7</v>
      </c>
      <c r="C23" s="2"/>
      <c r="D23" s="25"/>
      <c r="E23" s="22"/>
      <c r="F23" s="22"/>
      <c r="G23" s="22"/>
      <c r="H23" s="22"/>
      <c r="I23" s="22"/>
      <c r="J23" s="22"/>
      <c r="K23" s="22"/>
      <c r="L23" s="110"/>
      <c r="M23" s="115" t="s">
        <v>30</v>
      </c>
      <c r="N23" s="63"/>
    </row>
    <row r="24" spans="1:14" ht="7.5" customHeight="1">
      <c r="A24" s="7"/>
      <c r="B24" s="52"/>
      <c r="C24" s="8"/>
      <c r="D24" s="23"/>
      <c r="E24" s="23"/>
      <c r="F24" s="23"/>
      <c r="G24" s="23"/>
      <c r="H24" s="23"/>
      <c r="I24" s="23"/>
      <c r="J24" s="23"/>
      <c r="K24" s="23"/>
      <c r="L24" s="111"/>
      <c r="M24" s="116"/>
      <c r="N24" s="38"/>
    </row>
    <row r="25" spans="1:14" ht="19.5" customHeight="1">
      <c r="A25" s="4">
        <v>1000</v>
      </c>
      <c r="B25" s="53" t="s">
        <v>8</v>
      </c>
      <c r="C25" s="2"/>
      <c r="D25" s="27">
        <f>'DA Perk IC 15-C01-016 Base Allc'!D25+'DA Perk IC 15-C01-016 Supl Reqs'!D25</f>
        <v>0</v>
      </c>
      <c r="E25" s="65">
        <f>'DA Perk IC 15-C01-016 Base Allc'!E25+'DA Perk IC 15-C01-016 Supl Reqs'!E25</f>
        <v>0</v>
      </c>
      <c r="F25" s="66">
        <f>'DA Perk IC 15-C01-016 Base Allc'!F25+'DA Perk IC 15-C01-016 Supl Reqs'!F25</f>
        <v>0</v>
      </c>
      <c r="G25" s="65">
        <f>'DA Perk IC 15-C01-016 Base Allc'!G25+'DA Perk IC 15-C01-016 Supl Reqs'!G25</f>
        <v>4000</v>
      </c>
      <c r="H25" s="66">
        <f>'DA Perk IC 15-C01-016 Base Allc'!H25+'DA Perk IC 15-C01-016 Supl Reqs'!H25</f>
        <v>1000</v>
      </c>
      <c r="I25" s="65">
        <f>'DA Perk IC 15-C01-016 Base Allc'!I25+'DA Perk IC 15-C01-016 Supl Reqs'!I25</f>
        <v>1000</v>
      </c>
      <c r="J25" s="65">
        <f>'DA Perk IC 15-C01-016 Base Allc'!J25+'DA Perk IC 15-C01-016 Supl Reqs'!J25</f>
        <v>0</v>
      </c>
      <c r="K25" s="65">
        <f>'DA Perk IC 15-C01-016 Base Allc'!K25+'DA Perk IC 15-C01-016 Supl Reqs'!K25</f>
        <v>17472</v>
      </c>
      <c r="L25" s="99">
        <f>'DA Perk IC 15-C01-016 Base Allc'!L25+'DA Perk IC 15-C01-016 Supl Reqs'!L25</f>
        <v>0</v>
      </c>
      <c r="M25" s="105"/>
      <c r="N25" s="72">
        <f aca="true" t="shared" si="1" ref="N25:N31">D8+E8+F8+G8+H8+I8+J8+K8+L8+M8+N8+D25+E25+F25+G25+H25+I25+J25+K25+L25</f>
        <v>24772</v>
      </c>
    </row>
    <row r="26" spans="1:14" ht="19.5" customHeight="1">
      <c r="A26" s="4">
        <v>2000</v>
      </c>
      <c r="B26" s="53" t="s">
        <v>9</v>
      </c>
      <c r="C26" s="2"/>
      <c r="D26" s="27">
        <f>'DA Perk IC 15-C01-016 Base Allc'!D26+'DA Perk IC 15-C01-016 Supl Reqs'!D26</f>
        <v>21000</v>
      </c>
      <c r="E26" s="65">
        <f>'DA Perk IC 15-C01-016 Base Allc'!E26+'DA Perk IC 15-C01-016 Supl Reqs'!E26</f>
        <v>0</v>
      </c>
      <c r="F26" s="66">
        <f>'DA Perk IC 15-C01-016 Base Allc'!F26+'DA Perk IC 15-C01-016 Supl Reqs'!F26</f>
        <v>5000</v>
      </c>
      <c r="G26" s="65">
        <f>'DA Perk IC 15-C01-016 Base Allc'!G26+'DA Perk IC 15-C01-016 Supl Reqs'!G26</f>
        <v>960</v>
      </c>
      <c r="H26" s="66">
        <f>'DA Perk IC 15-C01-016 Base Allc'!H26+'DA Perk IC 15-C01-016 Supl Reqs'!H26</f>
        <v>0</v>
      </c>
      <c r="I26" s="65">
        <f>'DA Perk IC 15-C01-016 Base Allc'!I26+'DA Perk IC 15-C01-016 Supl Reqs'!I26</f>
        <v>0</v>
      </c>
      <c r="J26" s="65">
        <f>'DA Perk IC 15-C01-016 Base Allc'!J26+'DA Perk IC 15-C01-016 Supl Reqs'!J26</f>
        <v>48280</v>
      </c>
      <c r="K26" s="65">
        <f>'DA Perk IC 15-C01-016 Base Allc'!K26+'DA Perk IC 15-C01-016 Supl Reqs'!K26</f>
        <v>12373</v>
      </c>
      <c r="L26" s="99">
        <f>'DA Perk IC 15-C01-016 Base Allc'!L26+'DA Perk IC 15-C01-016 Supl Reqs'!L26</f>
        <v>0</v>
      </c>
      <c r="M26" s="105"/>
      <c r="N26" s="72">
        <f t="shared" si="1"/>
        <v>144443</v>
      </c>
    </row>
    <row r="27" spans="1:14" ht="19.5" customHeight="1">
      <c r="A27" s="4">
        <v>3000</v>
      </c>
      <c r="B27" s="53" t="s">
        <v>10</v>
      </c>
      <c r="C27" s="2"/>
      <c r="D27" s="27">
        <f>'DA Perk IC 15-C01-016 Base Allc'!D27+'DA Perk IC 15-C01-016 Supl Reqs'!D27</f>
        <v>2790</v>
      </c>
      <c r="E27" s="65">
        <f>'DA Perk IC 15-C01-016 Base Allc'!E27+'DA Perk IC 15-C01-016 Supl Reqs'!E27</f>
        <v>0</v>
      </c>
      <c r="F27" s="66">
        <f>'DA Perk IC 15-C01-016 Base Allc'!F27+'DA Perk IC 15-C01-016 Supl Reqs'!F27</f>
        <v>500</v>
      </c>
      <c r="G27" s="65">
        <f>'DA Perk IC 15-C01-016 Base Allc'!G27+'DA Perk IC 15-C01-016 Supl Reqs'!G27</f>
        <v>528</v>
      </c>
      <c r="H27" s="66">
        <f>'DA Perk IC 15-C01-016 Base Allc'!H27+'DA Perk IC 15-C01-016 Supl Reqs'!H27</f>
        <v>100</v>
      </c>
      <c r="I27" s="65">
        <f>'DA Perk IC 15-C01-016 Base Allc'!I27+'DA Perk IC 15-C01-016 Supl Reqs'!I27</f>
        <v>100</v>
      </c>
      <c r="J27" s="65">
        <f>'DA Perk IC 15-C01-016 Base Allc'!J27+'DA Perk IC 15-C01-016 Supl Reqs'!J27</f>
        <v>20278</v>
      </c>
      <c r="K27" s="65">
        <f>'DA Perk IC 15-C01-016 Base Allc'!K27+'DA Perk IC 15-C01-016 Supl Reqs'!K27</f>
        <v>4524</v>
      </c>
      <c r="L27" s="99">
        <f>'DA Perk IC 15-C01-016 Base Allc'!L27+'DA Perk IC 15-C01-016 Supl Reqs'!L27</f>
        <v>0</v>
      </c>
      <c r="M27" s="105"/>
      <c r="N27" s="72">
        <f t="shared" si="1"/>
        <v>33780</v>
      </c>
    </row>
    <row r="28" spans="1:14" ht="19.5" customHeight="1">
      <c r="A28" s="4">
        <v>4000</v>
      </c>
      <c r="B28" s="53" t="s">
        <v>11</v>
      </c>
      <c r="C28" s="2"/>
      <c r="D28" s="27">
        <f>'DA Perk IC 15-C01-016 Base Allc'!D28+'DA Perk IC 15-C01-016 Supl Reqs'!D28</f>
        <v>4510</v>
      </c>
      <c r="E28" s="65">
        <f>'DA Perk IC 15-C01-016 Base Allc'!E28+'DA Perk IC 15-C01-016 Supl Reqs'!E28</f>
        <v>4000</v>
      </c>
      <c r="F28" s="66">
        <f>'DA Perk IC 15-C01-016 Base Allc'!F28+'DA Perk IC 15-C01-016 Supl Reqs'!F28</f>
        <v>4000</v>
      </c>
      <c r="G28" s="65">
        <f>'DA Perk IC 15-C01-016 Base Allc'!G28+'DA Perk IC 15-C01-016 Supl Reqs'!G28</f>
        <v>1540</v>
      </c>
      <c r="H28" s="66">
        <f>'DA Perk IC 15-C01-016 Base Allc'!H28+'DA Perk IC 15-C01-016 Supl Reqs'!H28</f>
        <v>2000</v>
      </c>
      <c r="I28" s="65">
        <f>'DA Perk IC 15-C01-016 Base Allc'!I28+'DA Perk IC 15-C01-016 Supl Reqs'!I28</f>
        <v>5800</v>
      </c>
      <c r="J28" s="65">
        <f>'DA Perk IC 15-C01-016 Base Allc'!J28+'DA Perk IC 15-C01-016 Supl Reqs'!J28</f>
        <v>1000</v>
      </c>
      <c r="K28" s="65">
        <f>'DA Perk IC 15-C01-016 Base Allc'!K28+'DA Perk IC 15-C01-016 Supl Reqs'!K28</f>
        <v>631</v>
      </c>
      <c r="L28" s="99">
        <f>'DA Perk IC 15-C01-016 Base Allc'!L28+'DA Perk IC 15-C01-016 Supl Reqs'!L28</f>
        <v>5000</v>
      </c>
      <c r="M28" s="105"/>
      <c r="N28" s="72">
        <f t="shared" si="1"/>
        <v>64091</v>
      </c>
    </row>
    <row r="29" spans="1:14" ht="19.5" customHeight="1">
      <c r="A29" s="4">
        <v>5000</v>
      </c>
      <c r="B29" s="53" t="s">
        <v>12</v>
      </c>
      <c r="C29" s="2"/>
      <c r="D29" s="27">
        <f>'DA Perk IC 15-C01-016 Base Allc'!D29+'DA Perk IC 15-C01-016 Supl Reqs'!D29</f>
        <v>1500</v>
      </c>
      <c r="E29" s="65">
        <f>'DA Perk IC 15-C01-016 Base Allc'!E29+'DA Perk IC 15-C01-016 Supl Reqs'!E29</f>
        <v>9500</v>
      </c>
      <c r="F29" s="66">
        <f>'DA Perk IC 15-C01-016 Base Allc'!F29+'DA Perk IC 15-C01-016 Supl Reqs'!F29</f>
        <v>2000</v>
      </c>
      <c r="G29" s="65">
        <f>'DA Perk IC 15-C01-016 Base Allc'!G29+'DA Perk IC 15-C01-016 Supl Reqs'!G29</f>
        <v>5472</v>
      </c>
      <c r="H29" s="66">
        <f>'DA Perk IC 15-C01-016 Base Allc'!H29+'DA Perk IC 15-C01-016 Supl Reqs'!H29</f>
        <v>6900</v>
      </c>
      <c r="I29" s="65">
        <f>'DA Perk IC 15-C01-016 Base Allc'!I29+'DA Perk IC 15-C01-016 Supl Reqs'!I29</f>
        <v>1500</v>
      </c>
      <c r="J29" s="65">
        <f>'DA Perk IC 15-C01-016 Base Allc'!J29+'DA Perk IC 15-C01-016 Supl Reqs'!J29</f>
        <v>9000</v>
      </c>
      <c r="K29" s="65">
        <f>'DA Perk IC 15-C01-016 Base Allc'!K29+'DA Perk IC 15-C01-016 Supl Reqs'!K29</f>
        <v>0</v>
      </c>
      <c r="L29" s="99">
        <f>'DA Perk IC 15-C01-016 Base Allc'!L29+'DA Perk IC 15-C01-016 Supl Reqs'!L29</f>
        <v>5000</v>
      </c>
      <c r="M29" s="105"/>
      <c r="N29" s="72">
        <f t="shared" si="1"/>
        <v>74012</v>
      </c>
    </row>
    <row r="30" spans="1:14" ht="19.5" customHeight="1">
      <c r="A30" s="94">
        <v>6000</v>
      </c>
      <c r="B30" s="95" t="s">
        <v>13</v>
      </c>
      <c r="C30" s="2"/>
      <c r="D30" s="27">
        <f>'DA Perk IC 15-C01-016 Base Allc'!D30+'DA Perk IC 15-C01-016 Supl Reqs'!D30</f>
        <v>7000</v>
      </c>
      <c r="E30" s="65">
        <f>'DA Perk IC 15-C01-016 Base Allc'!E30+'DA Perk IC 15-C01-016 Supl Reqs'!E30</f>
        <v>7000</v>
      </c>
      <c r="F30" s="66">
        <f>'DA Perk IC 15-C01-016 Base Allc'!F30+'DA Perk IC 15-C01-016 Supl Reqs'!F30</f>
        <v>0</v>
      </c>
      <c r="G30" s="65">
        <f>'DA Perk IC 15-C01-016 Base Allc'!G30+'DA Perk IC 15-C01-016 Supl Reqs'!G30</f>
        <v>0</v>
      </c>
      <c r="H30" s="66">
        <f>'DA Perk IC 15-C01-016 Base Allc'!H30+'DA Perk IC 15-C01-016 Supl Reqs'!H30</f>
        <v>0</v>
      </c>
      <c r="I30" s="65">
        <f>'DA Perk IC 15-C01-016 Base Allc'!I30+'DA Perk IC 15-C01-016 Supl Reqs'!I30</f>
        <v>1600</v>
      </c>
      <c r="J30" s="65">
        <f>'DA Perk IC 15-C01-016 Base Allc'!J30+'DA Perk IC 15-C01-016 Supl Reqs'!J30</f>
        <v>0</v>
      </c>
      <c r="K30" s="65">
        <f>'DA Perk IC 15-C01-016 Base Allc'!K30+'DA Perk IC 15-C01-016 Supl Reqs'!K30</f>
        <v>0</v>
      </c>
      <c r="L30" s="99">
        <f>'DA Perk IC 15-C01-016 Base Allc'!L30+'DA Perk IC 15-C01-016 Supl Reqs'!L30</f>
        <v>0</v>
      </c>
      <c r="M30" s="105"/>
      <c r="N30" s="72">
        <f t="shared" si="1"/>
        <v>121926</v>
      </c>
    </row>
    <row r="31" spans="1:14" ht="19.5" customHeight="1" thickBot="1">
      <c r="A31" s="4">
        <v>7000</v>
      </c>
      <c r="B31" s="53" t="s">
        <v>14</v>
      </c>
      <c r="C31" s="2"/>
      <c r="D31" s="27">
        <f>'DA Perk IC 15-C01-016 Base Allc'!D31+'DA Perk IC 15-C01-016 Supl Reqs'!D31</f>
        <v>0</v>
      </c>
      <c r="E31" s="65">
        <f>'DA Perk IC 15-C01-016 Base Allc'!E31+'DA Perk IC 15-C01-016 Supl Reqs'!E31</f>
        <v>0</v>
      </c>
      <c r="F31" s="66">
        <f>'DA Perk IC 15-C01-016 Base Allc'!F31+'DA Perk IC 15-C01-016 Supl Reqs'!F31</f>
        <v>0</v>
      </c>
      <c r="G31" s="65">
        <f>'DA Perk IC 15-C01-016 Base Allc'!G31+'DA Perk IC 15-C01-016 Supl Reqs'!G31</f>
        <v>0</v>
      </c>
      <c r="H31" s="66">
        <f>'DA Perk IC 15-C01-016 Base Allc'!H31+'DA Perk IC 15-C01-016 Supl Reqs'!H31</f>
        <v>0</v>
      </c>
      <c r="I31" s="65">
        <f>'DA Perk IC 15-C01-016 Base Allc'!I31+'DA Perk IC 15-C01-016 Supl Reqs'!I31</f>
        <v>0</v>
      </c>
      <c r="J31" s="65">
        <f>'DA Perk IC 15-C01-016 Base Allc'!J31+'DA Perk IC 15-C01-016 Supl Reqs'!J31</f>
        <v>0</v>
      </c>
      <c r="K31" s="65">
        <f>'DA Perk IC 15-C01-016 Base Allc'!K31+'DA Perk IC 15-C01-016 Supl Reqs'!K31</f>
        <v>0</v>
      </c>
      <c r="L31" s="99">
        <f>'DA Perk IC 15-C01-016 Base Allc'!L31+'DA Perk IC 15-C01-016 Supl Reqs'!L31</f>
        <v>0</v>
      </c>
      <c r="M31" s="105"/>
      <c r="N31" s="72">
        <f t="shared" si="1"/>
        <v>0</v>
      </c>
    </row>
    <row r="32" spans="1:14" ht="19.5" customHeight="1" thickBot="1">
      <c r="A32" s="90"/>
      <c r="B32" s="78" t="s">
        <v>66</v>
      </c>
      <c r="C32" s="2"/>
      <c r="D32" s="93">
        <f aca="true" t="shared" si="2" ref="D32:L32">SUM(D25:D31)</f>
        <v>36800</v>
      </c>
      <c r="E32" s="93">
        <f t="shared" si="2"/>
        <v>20500</v>
      </c>
      <c r="F32" s="93">
        <f t="shared" si="2"/>
        <v>11500</v>
      </c>
      <c r="G32" s="93">
        <f t="shared" si="2"/>
        <v>12500</v>
      </c>
      <c r="H32" s="93">
        <f t="shared" si="2"/>
        <v>10000</v>
      </c>
      <c r="I32" s="92">
        <f t="shared" si="2"/>
        <v>10000</v>
      </c>
      <c r="J32" s="92">
        <f t="shared" si="2"/>
        <v>78558</v>
      </c>
      <c r="K32" s="92">
        <f t="shared" si="2"/>
        <v>35000</v>
      </c>
      <c r="L32" s="102">
        <f t="shared" si="2"/>
        <v>10000</v>
      </c>
      <c r="M32" s="106"/>
      <c r="N32" s="98">
        <f>SUM(N25:N31)</f>
        <v>463024</v>
      </c>
    </row>
    <row r="34" spans="8:14" ht="12">
      <c r="H34" s="14"/>
      <c r="M34" s="13"/>
      <c r="N34" s="14"/>
    </row>
    <row r="35" spans="5:13" ht="12">
      <c r="E35" s="14"/>
      <c r="K35" s="14"/>
      <c r="M35" s="13"/>
    </row>
    <row r="36" ht="12">
      <c r="K36" s="13"/>
    </row>
    <row r="37" ht="12">
      <c r="M37" s="13"/>
    </row>
  </sheetData>
  <sheetProtection/>
  <printOptions horizontalCentered="1"/>
  <pageMargins left="0.2" right="0.2" top="1" bottom="0.5" header="0.5" footer="0.5"/>
  <pageSetup horizontalDpi="600" verticalDpi="600" orientation="landscape" scale="65"/>
  <headerFooter alignWithMargins="0">
    <oddHeader>&amp;LDe Anza College&amp;C&amp;"Arial,Bold"&amp;12Perkins IC 2015-2016
Consolidated Requests&amp;R&amp;"Arial,Bold"Agreement #15-C01-016</oddHeader>
    <oddFooter>&amp;L&amp;D&amp;CTOTAL AVAILABLE &amp;"Arial,Bold"&amp;12$399,381&amp;RCreated by Margaret Bdzil
Workforce Education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De Anza College</cp:lastModifiedBy>
  <cp:lastPrinted>2015-04-20T20:46:16Z</cp:lastPrinted>
  <dcterms:created xsi:type="dcterms:W3CDTF">2005-11-16T04:02:38Z</dcterms:created>
  <dcterms:modified xsi:type="dcterms:W3CDTF">2015-04-29T18:18:39Z</dcterms:modified>
  <cp:category/>
  <cp:version/>
  <cp:contentType/>
  <cp:contentStatus/>
</cp:coreProperties>
</file>